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di\Box Sync\Mehdi Hosseini\_Papers\4- Resilient Reinforcement Learning (Journal)\Submission 3\R1\"/>
    </mc:Choice>
  </mc:AlternateContent>
  <xr:revisionPtr revIDLastSave="0" documentId="13_ncr:1_{F74F72EC-4E7C-437B-AF9A-3D91F225ECD9}" xr6:coauthVersionLast="36" xr6:coauthVersionMax="36" xr10:uidLastSave="{00000000-0000-0000-0000-000000000000}"/>
  <bookViews>
    <workbookView xWindow="0" yWindow="0" windowWidth="14010" windowHeight="4290" firstSheet="5" activeTab="6" xr2:uid="{3F45C9A3-518C-4CA4-8929-74F29985C55D}"/>
  </bookViews>
  <sheets>
    <sheet name="Line Data" sheetId="2" r:id="rId1"/>
    <sheet name="Load Data" sheetId="3" r:id="rId2"/>
    <sheet name="DER Units" sheetId="6" r:id="rId3"/>
    <sheet name="Energy Price" sheetId="7" r:id="rId4"/>
    <sheet name="Wind Speed" sheetId="8" state="hidden" r:id="rId5"/>
    <sheet name="Fragility Curve" sheetId="9" r:id="rId6"/>
    <sheet name="Hurricane" sheetId="11" r:id="rId7"/>
    <sheet name="Sheet3" sheetId="10" state="hidden" r:id="rId8"/>
  </sheets>
  <definedNames>
    <definedName name="_xlnm._FilterDatabase" localSheetId="1" hidden="1">'Load Data'!$A$1:$C$119</definedName>
    <definedName name="factor">'Fragility Curve'!$E$5</definedName>
    <definedName name="factor2">'Fragility Curve'!$E$3</definedName>
    <definedName name="offset">'Fragility Curve'!$E$4</definedName>
    <definedName name="sdev">'Wind Speed'!$J$2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6" l="1"/>
  <c r="K5" i="6"/>
  <c r="K6" i="6"/>
  <c r="K7" i="6"/>
  <c r="K8" i="6"/>
  <c r="K9" i="6"/>
  <c r="K10" i="6"/>
  <c r="K11" i="6"/>
  <c r="K3" i="6"/>
  <c r="K2" i="6"/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" i="10"/>
  <c r="B43" i="9"/>
  <c r="B44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2" i="9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2" i="8"/>
  <c r="C3" i="8"/>
  <c r="C4" i="8"/>
  <c r="D5" i="8"/>
  <c r="C5" i="8"/>
  <c r="C6" i="8"/>
  <c r="D6" i="8"/>
  <c r="C7" i="8"/>
  <c r="D7" i="8"/>
  <c r="C8" i="8"/>
  <c r="C9" i="8"/>
  <c r="D9" i="8"/>
  <c r="C10" i="8"/>
  <c r="D10" i="8"/>
  <c r="C11" i="8"/>
  <c r="D11" i="8"/>
  <c r="C12" i="8"/>
  <c r="D12" i="8"/>
  <c r="D13" i="8"/>
  <c r="C13" i="8"/>
  <c r="C14" i="8"/>
  <c r="D14" i="8"/>
  <c r="C15" i="8"/>
  <c r="D15" i="8"/>
  <c r="C16" i="8"/>
  <c r="C17" i="8"/>
  <c r="D17" i="8"/>
  <c r="C18" i="8"/>
  <c r="D18" i="8"/>
  <c r="C19" i="8"/>
  <c r="D19" i="8"/>
  <c r="C20" i="8"/>
  <c r="D20" i="8"/>
  <c r="D21" i="8"/>
  <c r="C21" i="8"/>
  <c r="C22" i="8"/>
  <c r="D22" i="8"/>
  <c r="C23" i="8"/>
  <c r="D23" i="8"/>
  <c r="C24" i="8"/>
  <c r="C25" i="8"/>
  <c r="D25" i="8"/>
  <c r="C26" i="8"/>
  <c r="D26" i="8"/>
  <c r="C27" i="8"/>
  <c r="D27" i="8"/>
  <c r="C28" i="8"/>
  <c r="D28" i="8"/>
  <c r="D29" i="8"/>
  <c r="C29" i="8"/>
  <c r="C30" i="8"/>
  <c r="D30" i="8"/>
  <c r="C31" i="8"/>
  <c r="D31" i="8"/>
  <c r="C32" i="8"/>
  <c r="C33" i="8"/>
  <c r="D33" i="8"/>
  <c r="C34" i="8"/>
  <c r="D34" i="8"/>
  <c r="C35" i="8"/>
  <c r="D35" i="8"/>
  <c r="C36" i="8"/>
  <c r="D36" i="8"/>
  <c r="D37" i="8"/>
  <c r="C37" i="8"/>
  <c r="C38" i="8"/>
  <c r="D38" i="8"/>
  <c r="C39" i="8"/>
  <c r="D39" i="8"/>
  <c r="C40" i="8"/>
  <c r="C41" i="8"/>
  <c r="D41" i="8"/>
  <c r="C42" i="8"/>
  <c r="D42" i="8"/>
  <c r="C43" i="8"/>
  <c r="D43" i="8"/>
  <c r="C44" i="8"/>
  <c r="D44" i="8"/>
  <c r="D45" i="8"/>
  <c r="C45" i="8"/>
  <c r="C46" i="8"/>
  <c r="D46" i="8"/>
  <c r="C47" i="8"/>
  <c r="D47" i="8"/>
  <c r="C48" i="8"/>
  <c r="D2" i="8"/>
  <c r="G2" i="10" l="1"/>
  <c r="F2" i="10"/>
  <c r="H2" i="10"/>
  <c r="D4" i="8"/>
  <c r="D3" i="8"/>
  <c r="D8" i="8"/>
  <c r="D48" i="8"/>
  <c r="D40" i="8"/>
  <c r="D32" i="8"/>
  <c r="D24" i="8"/>
  <c r="D16" i="8"/>
  <c r="C2" i="8"/>
  <c r="G3" i="10" l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F3" i="10"/>
  <c r="F4" i="10" s="1"/>
  <c r="F5" i="10" l="1"/>
  <c r="F6" i="10" l="1"/>
  <c r="F7" i="10" l="1"/>
  <c r="F8" i="10" l="1"/>
  <c r="F9" i="10" l="1"/>
  <c r="F10" i="10" l="1"/>
  <c r="F11" i="10" l="1"/>
  <c r="F12" i="10" l="1"/>
  <c r="F13" i="10" l="1"/>
  <c r="F14" i="10" l="1"/>
  <c r="F15" i="10" l="1"/>
  <c r="F16" i="10" l="1"/>
  <c r="F17" i="10" l="1"/>
  <c r="F18" i="10" l="1"/>
  <c r="F19" i="10" l="1"/>
  <c r="F20" i="10" l="1"/>
  <c r="F21" i="10" l="1"/>
  <c r="F22" i="10" l="1"/>
  <c r="F23" i="10" l="1"/>
  <c r="F24" i="10" s="1"/>
  <c r="F25" i="10" l="1"/>
  <c r="E25" i="10" s="1"/>
</calcChain>
</file>

<file path=xl/sharedStrings.xml><?xml version="1.0" encoding="utf-8"?>
<sst xmlns="http://schemas.openxmlformats.org/spreadsheetml/2006/main" count="220" uniqueCount="209">
  <si>
    <t>L1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</si>
  <si>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</si>
  <si>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</si>
  <si>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</si>
  <si>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</si>
  <si>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</si>
  <si>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</si>
  <si>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</si>
  <si>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</si>
  <si>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</si>
  <si>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</si>
  <si>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</si>
  <si>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</si>
  <si>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</si>
  <si>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</si>
  <si>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</si>
  <si>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</si>
  <si>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</si>
  <si>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</si>
  <si>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</si>
  <si>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</si>
  <si>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</si>
  <si>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</si>
  <si>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</si>
  <si>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</si>
  <si>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</si>
  <si>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</si>
  <si>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</si>
  <si>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</si>
  <si>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</si>
  <si>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</si>
  <si>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L2</t>
  </si>
  <si>
    <t>from</t>
  </si>
  <si>
    <t>to</t>
  </si>
  <si>
    <t>Line Tag</t>
  </si>
  <si>
    <t>Bus No.</t>
  </si>
  <si>
    <t>Hour</t>
  </si>
  <si>
    <t>Load variation to peak Load</t>
  </si>
  <si>
    <t>ES1</t>
  </si>
  <si>
    <t>Min Energy (kWh)</t>
  </si>
  <si>
    <t>Max Energy (kWh)</t>
  </si>
  <si>
    <t>Charge/discharge rate (kW)</t>
  </si>
  <si>
    <t>Charging efficiency</t>
  </si>
  <si>
    <t>Discharging Efficiency</t>
  </si>
  <si>
    <t>Storage Unit</t>
  </si>
  <si>
    <t>G1</t>
  </si>
  <si>
    <t>Bus</t>
  </si>
  <si>
    <t>DG unit</t>
  </si>
  <si>
    <t>Wind Speed</t>
  </si>
  <si>
    <t>Fail Prob.</t>
  </si>
  <si>
    <t>mean-3sd</t>
  </si>
  <si>
    <t>mean+sds</t>
  </si>
  <si>
    <t>mean</t>
  </si>
  <si>
    <t>sd</t>
  </si>
  <si>
    <t>Failure Prob = (1/A)*exp((wind-B)/C)</t>
  </si>
  <si>
    <t>A</t>
  </si>
  <si>
    <t>B</t>
  </si>
  <si>
    <t>C</t>
  </si>
  <si>
    <t>ES2</t>
  </si>
  <si>
    <t>ES3</t>
  </si>
  <si>
    <t>ES4</t>
  </si>
  <si>
    <t>Max. power (kW)</t>
  </si>
  <si>
    <t>Range</t>
  </si>
  <si>
    <t>(x0,y0)</t>
  </si>
  <si>
    <t>θ</t>
  </si>
  <si>
    <t>Vm</t>
  </si>
  <si>
    <t>VT</t>
  </si>
  <si>
    <t>R</t>
  </si>
  <si>
    <t>ΔP</t>
  </si>
  <si>
    <t>α</t>
  </si>
  <si>
    <t>Description</t>
  </si>
  <si>
    <t>(xPDS,xPDS)</t>
  </si>
  <si>
    <t>Center point of PDS</t>
  </si>
  <si>
    <t>(0,50) km</t>
  </si>
  <si>
    <t>Value</t>
  </si>
  <si>
    <t>Hurricand Landfall point</t>
  </si>
  <si>
    <t>Hurricane approach angle</t>
  </si>
  <si>
    <t>45~135 degrees</t>
  </si>
  <si>
    <t>(50,0) ~ (150,0) km</t>
  </si>
  <si>
    <t>Hurricane Max. Wind speed</t>
  </si>
  <si>
    <t>Hurricane Translation speed</t>
  </si>
  <si>
    <t>Hurricane's radius of max wind</t>
  </si>
  <si>
    <t>20~50 km</t>
  </si>
  <si>
    <t>Hurricane central pressure</t>
  </si>
  <si>
    <t>920~980 mbar</t>
  </si>
  <si>
    <t>Hurricane wind decay factor</t>
  </si>
  <si>
    <t>0.05~.015</t>
  </si>
  <si>
    <t>Variables</t>
  </si>
  <si>
    <t>Fixed parameters</t>
  </si>
  <si>
    <t>φ</t>
  </si>
  <si>
    <t>Latitude of PDS</t>
  </si>
  <si>
    <t>0.5194 rad</t>
  </si>
  <si>
    <t>ρ</t>
  </si>
  <si>
    <t>density of air</t>
  </si>
  <si>
    <t>1.225 kg/m3</t>
  </si>
  <si>
    <t>f</t>
  </si>
  <si>
    <t>Coriolis freq. of earth</t>
  </si>
  <si>
    <t>7.2392e-5 Hz</t>
  </si>
  <si>
    <t>Vb</t>
  </si>
  <si>
    <t>background wind</t>
  </si>
  <si>
    <t>12m/s</t>
  </si>
  <si>
    <t>Hurricane wind decay constant</t>
  </si>
  <si>
    <t>r (p.u.)</t>
  </si>
  <si>
    <t>x (p.u.)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</si>
  <si>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</si>
  <si>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</si>
  <si>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</si>
  <si>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</si>
  <si>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</si>
  <si>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</si>
  <si>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</si>
  <si>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</si>
  <si>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</si>
  <si>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</si>
  <si>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</si>
  <si>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</si>
  <si>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</si>
  <si>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</si>
  <si>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</si>
  <si>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</si>
  <si>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</si>
  <si>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</si>
  <si>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</si>
  <si>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</si>
  <si>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</si>
  <si>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</si>
  <si>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</si>
  <si>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</si>
  <si>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</si>
  <si>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</si>
  <si>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</si>
  <si>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</si>
  <si>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</si>
  <si>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</si>
  <si>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</si>
  <si>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</si>
  <si>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</si>
  <si>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</si>
  <si>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</si>
  <si>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</si>
  <si>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</si>
  <si>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</si>
  <si>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</si>
  <si>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</si>
  <si>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</si>
  <si>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</si>
  <si>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</si>
  <si>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</si>
  <si>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</si>
  <si>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</si>
  <si>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</si>
  <si>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</si>
  <si>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</si>
  <si>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</si>
  <si>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</si>
  <si>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</si>
  <si>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</si>
  <si>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</si>
  <si>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</si>
  <si>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</si>
  <si>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</si>
  <si>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</si>
  <si>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</si>
  <si>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</si>
  <si>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</si>
  <si>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</si>
  <si>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</si>
  <si>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</si>
  <si>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</si>
  <si>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</si>
  <si>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</si>
  <si>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</si>
  <si>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</si>
  <si>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</si>
  <si>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</si>
  <si>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</si>
  <si>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</si>
  <si>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</si>
  <si>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</si>
  <si>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</si>
  <si>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</si>
  <si>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T1</t>
  </si>
  <si>
    <t>T2</t>
  </si>
  <si>
    <t>T3</t>
  </si>
  <si>
    <t>T4</t>
  </si>
  <si>
    <t>T5</t>
  </si>
  <si>
    <t>T6</t>
  </si>
  <si>
    <t>T7</t>
  </si>
  <si>
    <t>ES5</t>
  </si>
  <si>
    <t>ES6</t>
  </si>
  <si>
    <t>ES7</t>
  </si>
  <si>
    <t>ES8</t>
  </si>
  <si>
    <t>ES9</t>
  </si>
  <si>
    <t>ES10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</si>
  <si>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</si>
  <si>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</si>
  <si>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</si>
  <si>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</si>
  <si>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</si>
  <si>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</si>
  <si>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</si>
  <si>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</si>
  <si>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</si>
  <si>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P (p.u.)</t>
  </si>
  <si>
    <t>Q (p.u.)</t>
  </si>
  <si>
    <t>Cost ($/MWh)</t>
  </si>
  <si>
    <t>Energy Price ($/MWh)</t>
  </si>
  <si>
    <t>45~85 m/s</t>
  </si>
  <si>
    <t>0.5~5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</si>
</sst>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'Load Data'!$F$1</c:f>
              <c:strCache>
                <c:ptCount val="1"/>
                <c:pt idx="0">
                  <c:v>Load variation to peak Load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'Load Data'!$E$2:$E$25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'Load Data'!$F$2:$F$25</c:f>
              <c:numCache>
                <c:formatCode>0.00%</c:formatCode>
                <c:ptCount val="24"/>
                <c:pt idx="0">
                  <c:v>0.71299999999999997</c:v>
                </c:pt>
                <c:pt idx="1">
                  <c:v>0.68899999999999995</c:v>
                </c:pt>
                <c:pt idx="2">
                  <c:v>0.68300000000000005</c:v>
                </c:pt>
                <c:pt idx="3">
                  <c:v>0.69299999999999995</c:v>
                </c:pt>
                <c:pt idx="4">
                  <c:v>0.71399999999999997</c:v>
                </c:pt>
                <c:pt idx="5">
                  <c:v>0.77600000000000002</c:v>
                </c:pt>
                <c:pt idx="6">
                  <c:v>0.871</c:v>
                </c:pt>
                <c:pt idx="7">
                  <c:v>0.92400000000000004</c:v>
                </c:pt>
                <c:pt idx="8">
                  <c:v>0.90200000000000002</c:v>
                </c:pt>
                <c:pt idx="9">
                  <c:v>0.874</c:v>
                </c:pt>
                <c:pt idx="10">
                  <c:v>0.85499999999999998</c:v>
                </c:pt>
                <c:pt idx="11">
                  <c:v>0.82899999999999996</c:v>
                </c:pt>
                <c:pt idx="12">
                  <c:v>0.81499999999999995</c:v>
                </c:pt>
                <c:pt idx="13">
                  <c:v>0.81299999999999994</c:v>
                </c:pt>
                <c:pt idx="14">
                  <c:v>0.80800000000000005</c:v>
                </c:pt>
                <c:pt idx="15">
                  <c:v>0.80800000000000005</c:v>
                </c:pt>
                <c:pt idx="16">
                  <c:v>0.84199999999999997</c:v>
                </c:pt>
                <c:pt idx="17">
                  <c:v>0.94499999999999995</c:v>
                </c:pt>
                <c:pt idx="18">
                  <c:v>1</c:v>
                </c:pt>
                <c:pt idx="19">
                  <c:v>0.97299999999999998</c:v>
                </c:pt>
                <c:pt idx="20">
                  <c:v>0.94799999999999995</c:v>
                </c:pt>
                <c:pt idx="21">
                  <c:v>0.89700000000000002</c:v>
                </c:pt>
                <c:pt idx="22">
                  <c:v>0.82099999999999995</c:v>
                </c:pt>
                <c:pt idx="23">
                  <c:v>0.751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7-46C2-BF2F-D01B1AD3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27328"/>
        <c:axId val="241241744"/>
      </c:scatterChart>
      <c:valAx>
        <c:axId val="240627328"/>
        <c:scaling>
          <c:orientation val="minMax"/>
          <c:max val="24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241744"/>
        <c:crosses val="autoZero"/>
        <c:crossBetween val="midCat"/>
      </c:valAx>
      <c:valAx>
        <c:axId val="2412417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0627328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'Energy Price'!$B$1</c:f>
              <c:strCache>
                <c:ptCount val="1"/>
                <c:pt idx="0">
                  <c:v>Energy Price ($/MWh)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'Energy Price'!$A$2:$A$25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'Energy Price'!$B$2:$B$25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3-43B9-99DF-21B1BEB40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148912"/>
        <c:axId val="1535221536"/>
      </c:scatterChart>
      <c:valAx>
        <c:axId val="1536148912"/>
        <c:scaling>
          <c:orientation val="minMax"/>
          <c:max val="24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5221536"/>
        <c:crosses val="autoZero"/>
        <c:crossBetween val="midCat"/>
        <c:majorUnit val="4"/>
      </c:valAx>
      <c:valAx>
        <c:axId val="153522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61489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Wind Speed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  <a:prstDash val="dash"/>
            </a:ln>
            <a:effectLst/>
          </c:spPr>
          <c:cat>
            <c:numRef>
              <c:f>'Wind Speed'!$A$2:$A$48</c:f>
              <c:numCache>
                <c:formatCode>0</c:formatCode>
                <c:ptCount val="4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</c:numCache>
            </c:numRef>
          </c:cat>
          <c:val>
            <c:numRef>
              <c:f>'Wind Speed'!$D$2:$D$48</c:f>
              <c:numCache>
                <c:formatCode>General</c:formatCode>
                <c:ptCount val="47"/>
                <c:pt idx="0">
                  <c:v>7.4488837179995132E-2</c:v>
                </c:pt>
                <c:pt idx="1">
                  <c:v>0.13535101293756602</c:v>
                </c:pt>
                <c:pt idx="2">
                  <c:v>0.23920380862987978</c:v>
                </c:pt>
                <c:pt idx="3">
                  <c:v>0.41116007311962444</c:v>
                </c:pt>
                <c:pt idx="4">
                  <c:v>0.68736916080374288</c:v>
                </c:pt>
                <c:pt idx="5">
                  <c:v>1.1176489553489666</c:v>
                </c:pt>
                <c:pt idx="6">
                  <c:v>1.7674903610440549</c:v>
                </c:pt>
                <c:pt idx="7">
                  <c:v>2.7185977679483346</c:v>
                </c:pt>
                <c:pt idx="8">
                  <c:v>4.0669527081478218</c:v>
                </c:pt>
                <c:pt idx="9">
                  <c:v>5.9173812740133291</c:v>
                </c:pt>
                <c:pt idx="10">
                  <c:v>8.3738706502654132</c:v>
                </c:pt>
                <c:pt idx="11">
                  <c:v>11.525484941295248</c:v>
                </c:pt>
                <c:pt idx="12">
                  <c:v>15.428667918095201</c:v>
                </c:pt>
                <c:pt idx="13">
                  <c:v>20.087871417797892</c:v>
                </c:pt>
                <c:pt idx="14">
                  <c:v>25.437572975132227</c:v>
                </c:pt>
                <c:pt idx="15">
                  <c:v>31.329516280101227</c:v>
                </c:pt>
                <c:pt idx="16">
                  <c:v>37.529084569719195</c:v>
                </c:pt>
                <c:pt idx="17">
                  <c:v>43.723862192446198</c:v>
                </c:pt>
                <c:pt idx="18">
                  <c:v>49.545626805477504</c:v>
                </c:pt>
                <c:pt idx="19">
                  <c:v>54.604495847421859</c:v>
                </c:pt>
                <c:pt idx="20">
                  <c:v>58.531242138606117</c:v>
                </c:pt>
                <c:pt idx="21">
                  <c:v>61.021565348529826</c:v>
                </c:pt>
                <c:pt idx="22">
                  <c:v>61.875</c:v>
                </c:pt>
                <c:pt idx="23">
                  <c:v>61.021565348529826</c:v>
                </c:pt>
                <c:pt idx="24">
                  <c:v>58.531242138606117</c:v>
                </c:pt>
                <c:pt idx="25">
                  <c:v>54.604495847421859</c:v>
                </c:pt>
                <c:pt idx="26">
                  <c:v>49.545626805477504</c:v>
                </c:pt>
                <c:pt idx="27">
                  <c:v>43.723862192446198</c:v>
                </c:pt>
                <c:pt idx="28">
                  <c:v>37.529084569719195</c:v>
                </c:pt>
                <c:pt idx="29">
                  <c:v>31.329516280101227</c:v>
                </c:pt>
                <c:pt idx="30">
                  <c:v>25.437572975132227</c:v>
                </c:pt>
                <c:pt idx="31">
                  <c:v>20.087871417797892</c:v>
                </c:pt>
                <c:pt idx="32">
                  <c:v>15.428667918095201</c:v>
                </c:pt>
                <c:pt idx="33">
                  <c:v>11.525484941295248</c:v>
                </c:pt>
                <c:pt idx="34">
                  <c:v>8.3738706502654132</c:v>
                </c:pt>
                <c:pt idx="35">
                  <c:v>5.9173812740133291</c:v>
                </c:pt>
                <c:pt idx="36">
                  <c:v>4.0669527081478218</c:v>
                </c:pt>
                <c:pt idx="37">
                  <c:v>2.7185977679483346</c:v>
                </c:pt>
                <c:pt idx="38">
                  <c:v>1.7674903610440549</c:v>
                </c:pt>
                <c:pt idx="39">
                  <c:v>1.1176489553489666</c:v>
                </c:pt>
                <c:pt idx="40">
                  <c:v>0.68736916080374288</c:v>
                </c:pt>
                <c:pt idx="41">
                  <c:v>0.41116007311962444</c:v>
                </c:pt>
                <c:pt idx="42">
                  <c:v>0.23920380862987978</c:v>
                </c:pt>
                <c:pt idx="43">
                  <c:v>0.13535101293756602</c:v>
                </c:pt>
                <c:pt idx="44">
                  <c:v>7.4488837179995132E-2</c:v>
                </c:pt>
                <c:pt idx="45">
                  <c:v>3.9871001397682598E-2</c:v>
                </c:pt>
                <c:pt idx="46">
                  <c:v>2.0756750101467925E-2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4-4578-B860-EC0425FA0B96}"/>
            </c:ext>
          </c:extLst>
        </c:ser>
        <c:ser>
          <c:idx val="0"/>
          <c:order val="1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'Wind Speed'!$A$2:$A$48</c:f>
              <c:numCache>
                <c:formatCode>0</c:formatCode>
                <c:ptCount val="4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</c:numCache>
            </c:numRef>
          </c:cat>
          <c:val>
            <c:numRef>
              <c:f>'Wind Speed'!$B$2:$B$48</c:f>
              <c:numCache>
                <c:formatCode>General</c:formatCode>
                <c:ptCount val="47"/>
                <c:pt idx="0">
                  <c:v>5.4173699767269191E-2</c:v>
                </c:pt>
                <c:pt idx="1">
                  <c:v>9.8437100318229831E-2</c:v>
                </c:pt>
                <c:pt idx="2">
                  <c:v>0.17396640627627621</c:v>
                </c:pt>
                <c:pt idx="3">
                  <c:v>0.29902550772336323</c:v>
                </c:pt>
                <c:pt idx="4">
                  <c:v>0.49990484422090387</c:v>
                </c:pt>
                <c:pt idx="5">
                  <c:v>0.81283560389015741</c:v>
                </c:pt>
                <c:pt idx="6">
                  <c:v>1.2854475353047672</c:v>
                </c:pt>
                <c:pt idx="7">
                  <c:v>1.9771620130533343</c:v>
                </c:pt>
                <c:pt idx="8">
                  <c:v>2.9577837877438702</c:v>
                </c:pt>
                <c:pt idx="9">
                  <c:v>4.3035500174642394</c:v>
                </c:pt>
                <c:pt idx="10">
                  <c:v>6.0900877456475726</c:v>
                </c:pt>
                <c:pt idx="11">
                  <c:v>8.3821708663965442</c:v>
                </c:pt>
                <c:pt idx="12">
                  <c:v>11.220849394978329</c:v>
                </c:pt>
                <c:pt idx="13">
                  <c:v>14.60936103112574</c:v>
                </c:pt>
                <c:pt idx="14">
                  <c:v>18.500053072823437</c:v>
                </c:pt>
                <c:pt idx="15">
                  <c:v>22.78510274916453</c:v>
                </c:pt>
                <c:pt idx="16">
                  <c:v>27.293879687068507</c:v>
                </c:pt>
                <c:pt idx="17">
                  <c:v>31.799172503597234</c:v>
                </c:pt>
                <c:pt idx="18">
                  <c:v>36.033183131256365</c:v>
                </c:pt>
                <c:pt idx="19">
                  <c:v>39.712360616306803</c:v>
                </c:pt>
                <c:pt idx="20">
                  <c:v>42.56817610080445</c:v>
                </c:pt>
                <c:pt idx="21">
                  <c:v>44.379320253476237</c:v>
                </c:pt>
                <c:pt idx="22">
                  <c:v>45</c:v>
                </c:pt>
                <c:pt idx="23">
                  <c:v>44.379320253476237</c:v>
                </c:pt>
                <c:pt idx="24">
                  <c:v>42.56817610080445</c:v>
                </c:pt>
                <c:pt idx="25">
                  <c:v>39.712360616306803</c:v>
                </c:pt>
                <c:pt idx="26">
                  <c:v>36.033183131256365</c:v>
                </c:pt>
                <c:pt idx="27">
                  <c:v>31.799172503597234</c:v>
                </c:pt>
                <c:pt idx="28">
                  <c:v>27.293879687068507</c:v>
                </c:pt>
                <c:pt idx="29">
                  <c:v>22.78510274916453</c:v>
                </c:pt>
                <c:pt idx="30">
                  <c:v>18.500053072823437</c:v>
                </c:pt>
                <c:pt idx="31">
                  <c:v>14.60936103112574</c:v>
                </c:pt>
                <c:pt idx="32">
                  <c:v>11.220849394978329</c:v>
                </c:pt>
                <c:pt idx="33">
                  <c:v>8.3821708663965442</c:v>
                </c:pt>
                <c:pt idx="34">
                  <c:v>6.0900877456475726</c:v>
                </c:pt>
                <c:pt idx="35">
                  <c:v>4.3035500174642394</c:v>
                </c:pt>
                <c:pt idx="36">
                  <c:v>2.9577837877438702</c:v>
                </c:pt>
                <c:pt idx="37">
                  <c:v>1.9771620130533343</c:v>
                </c:pt>
                <c:pt idx="38">
                  <c:v>1.2854475353047672</c:v>
                </c:pt>
                <c:pt idx="39">
                  <c:v>0.81283560389015741</c:v>
                </c:pt>
                <c:pt idx="40">
                  <c:v>0.49990484422090387</c:v>
                </c:pt>
                <c:pt idx="41">
                  <c:v>0.29902550772336323</c:v>
                </c:pt>
                <c:pt idx="42">
                  <c:v>0.17396640627627621</c:v>
                </c:pt>
                <c:pt idx="43">
                  <c:v>9.8437100318229831E-2</c:v>
                </c:pt>
                <c:pt idx="44">
                  <c:v>5.4173699767269191E-2</c:v>
                </c:pt>
                <c:pt idx="45">
                  <c:v>2.8997091925587345E-2</c:v>
                </c:pt>
                <c:pt idx="46">
                  <c:v>1.5095818255613036E-2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4-4578-B860-EC0425FA0B96}"/>
            </c:ext>
          </c:extLst>
        </c:ser>
        <c:ser>
          <c:idx val="1"/>
          <c:order val="2"/>
          <c:spPr>
            <a:solidFill>
              <a:schemeClr val="bg1"/>
            </a:solidFill>
            <a:ln>
              <a:noFill/>
              <a:prstDash val="dash"/>
            </a:ln>
            <a:effectLst/>
          </c:spPr>
          <c:cat>
            <c:numRef>
              <c:f>'Wind Speed'!$A$2:$A$48</c:f>
              <c:numCache>
                <c:formatCode>0</c:formatCode>
                <c:ptCount val="4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</c:numCache>
            </c:numRef>
          </c:cat>
          <c:val>
            <c:numRef>
              <c:f>'Wind Speed'!$C$2:$C$48</c:f>
              <c:numCache>
                <c:formatCode>General</c:formatCode>
                <c:ptCount val="47"/>
                <c:pt idx="0">
                  <c:v>3.3858562354543244E-2</c:v>
                </c:pt>
                <c:pt idx="1">
                  <c:v>6.1523187698893644E-2</c:v>
                </c:pt>
                <c:pt idx="2">
                  <c:v>0.10872900392267264</c:v>
                </c:pt>
                <c:pt idx="3">
                  <c:v>0.18689094232710202</c:v>
                </c:pt>
                <c:pt idx="4">
                  <c:v>0.3124405276380649</c:v>
                </c:pt>
                <c:pt idx="5">
                  <c:v>0.50802225243134835</c:v>
                </c:pt>
                <c:pt idx="6">
                  <c:v>0.80340470956547949</c:v>
                </c:pt>
                <c:pt idx="7">
                  <c:v>1.2357262581583339</c:v>
                </c:pt>
                <c:pt idx="8">
                  <c:v>1.848614867339919</c:v>
                </c:pt>
                <c:pt idx="9">
                  <c:v>2.6897187609151496</c:v>
                </c:pt>
                <c:pt idx="10">
                  <c:v>3.8063048410297329</c:v>
                </c:pt>
                <c:pt idx="11">
                  <c:v>5.2388567914978399</c:v>
                </c:pt>
                <c:pt idx="12">
                  <c:v>7.0130308718614556</c:v>
                </c:pt>
                <c:pt idx="13">
                  <c:v>9.130850644453588</c:v>
                </c:pt>
                <c:pt idx="14">
                  <c:v>11.562533170514648</c:v>
                </c:pt>
                <c:pt idx="15">
                  <c:v>14.240689218227832</c:v>
                </c:pt>
                <c:pt idx="16">
                  <c:v>17.058674804417819</c:v>
                </c:pt>
                <c:pt idx="17">
                  <c:v>19.874482814748269</c:v>
                </c:pt>
                <c:pt idx="18">
                  <c:v>22.520739457035226</c:v>
                </c:pt>
                <c:pt idx="19">
                  <c:v>24.820225385191751</c:v>
                </c:pt>
                <c:pt idx="20">
                  <c:v>26.605110063002783</c:v>
                </c:pt>
                <c:pt idx="21">
                  <c:v>27.737075158422648</c:v>
                </c:pt>
                <c:pt idx="22">
                  <c:v>28.125</c:v>
                </c:pt>
                <c:pt idx="23">
                  <c:v>27.737075158422648</c:v>
                </c:pt>
                <c:pt idx="24">
                  <c:v>26.605110063002783</c:v>
                </c:pt>
                <c:pt idx="25">
                  <c:v>24.820225385191751</c:v>
                </c:pt>
                <c:pt idx="26">
                  <c:v>22.520739457035226</c:v>
                </c:pt>
                <c:pt idx="27">
                  <c:v>19.874482814748269</c:v>
                </c:pt>
                <c:pt idx="28">
                  <c:v>17.058674804417819</c:v>
                </c:pt>
                <c:pt idx="29">
                  <c:v>14.240689218227832</c:v>
                </c:pt>
                <c:pt idx="30">
                  <c:v>11.562533170514648</c:v>
                </c:pt>
                <c:pt idx="31">
                  <c:v>9.130850644453588</c:v>
                </c:pt>
                <c:pt idx="32">
                  <c:v>7.0130308718614556</c:v>
                </c:pt>
                <c:pt idx="33">
                  <c:v>5.2388567914978399</c:v>
                </c:pt>
                <c:pt idx="34">
                  <c:v>3.8063048410297329</c:v>
                </c:pt>
                <c:pt idx="35">
                  <c:v>2.6897187609151496</c:v>
                </c:pt>
                <c:pt idx="36">
                  <c:v>1.848614867339919</c:v>
                </c:pt>
                <c:pt idx="37">
                  <c:v>1.2357262581583339</c:v>
                </c:pt>
                <c:pt idx="38">
                  <c:v>0.80340470956547949</c:v>
                </c:pt>
                <c:pt idx="39">
                  <c:v>0.50802225243134835</c:v>
                </c:pt>
                <c:pt idx="40">
                  <c:v>0.3124405276380649</c:v>
                </c:pt>
                <c:pt idx="41">
                  <c:v>0.18689094232710202</c:v>
                </c:pt>
                <c:pt idx="42">
                  <c:v>0.10872900392267264</c:v>
                </c:pt>
                <c:pt idx="43">
                  <c:v>6.1523187698893644E-2</c:v>
                </c:pt>
                <c:pt idx="44">
                  <c:v>3.3858562354543244E-2</c:v>
                </c:pt>
                <c:pt idx="45">
                  <c:v>1.8123182453492093E-2</c:v>
                </c:pt>
                <c:pt idx="46">
                  <c:v>9.4348864097581475E-3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4-4578-B860-EC0425FA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971328"/>
        <c:axId val="746869680"/>
      </c:area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'Wind Speed'!$E$2:$E$48</c:f>
              <c:numCache>
                <c:formatCode>General</c:formatCode>
                <c:ptCount val="47"/>
                <c:pt idx="0">
                  <c:v>5.4173699767269191E-2</c:v>
                </c:pt>
                <c:pt idx="1">
                  <c:v>9.8437100318229831E-2</c:v>
                </c:pt>
                <c:pt idx="2">
                  <c:v>0.17396640627627621</c:v>
                </c:pt>
                <c:pt idx="3">
                  <c:v>0.29902550772336323</c:v>
                </c:pt>
                <c:pt idx="4">
                  <c:v>0.49990484422090387</c:v>
                </c:pt>
                <c:pt idx="5">
                  <c:v>0.81283560389015741</c:v>
                </c:pt>
                <c:pt idx="6">
                  <c:v>1.2854475353047672</c:v>
                </c:pt>
                <c:pt idx="7">
                  <c:v>1.9771620130533343</c:v>
                </c:pt>
                <c:pt idx="8">
                  <c:v>2.9577837877438702</c:v>
                </c:pt>
                <c:pt idx="9">
                  <c:v>4.3035500174642394</c:v>
                </c:pt>
                <c:pt idx="10">
                  <c:v>6.0900877456475726</c:v>
                </c:pt>
                <c:pt idx="11">
                  <c:v>8.3821708663965442</c:v>
                </c:pt>
                <c:pt idx="12">
                  <c:v>11.220849394978329</c:v>
                </c:pt>
                <c:pt idx="13">
                  <c:v>14.60936103112574</c:v>
                </c:pt>
                <c:pt idx="14">
                  <c:v>18.500053072823437</c:v>
                </c:pt>
                <c:pt idx="15">
                  <c:v>22.78510274916453</c:v>
                </c:pt>
                <c:pt idx="16">
                  <c:v>27.293879687068507</c:v>
                </c:pt>
                <c:pt idx="17">
                  <c:v>31.799172503597234</c:v>
                </c:pt>
                <c:pt idx="18">
                  <c:v>36.033183131256365</c:v>
                </c:pt>
                <c:pt idx="19">
                  <c:v>39.712360616306803</c:v>
                </c:pt>
                <c:pt idx="20">
                  <c:v>42.56817610080445</c:v>
                </c:pt>
                <c:pt idx="21">
                  <c:v>44.379320253476237</c:v>
                </c:pt>
                <c:pt idx="22">
                  <c:v>45</c:v>
                </c:pt>
                <c:pt idx="23">
                  <c:v>44.379320253476237</c:v>
                </c:pt>
                <c:pt idx="24">
                  <c:v>42.56817610080445</c:v>
                </c:pt>
                <c:pt idx="25">
                  <c:v>39.712360616306803</c:v>
                </c:pt>
                <c:pt idx="26">
                  <c:v>36.033183131256365</c:v>
                </c:pt>
                <c:pt idx="27">
                  <c:v>31.799172503597234</c:v>
                </c:pt>
                <c:pt idx="28">
                  <c:v>27.293879687068507</c:v>
                </c:pt>
                <c:pt idx="29">
                  <c:v>22.78510274916453</c:v>
                </c:pt>
                <c:pt idx="30">
                  <c:v>18.500053072823437</c:v>
                </c:pt>
                <c:pt idx="31">
                  <c:v>14.60936103112574</c:v>
                </c:pt>
                <c:pt idx="32">
                  <c:v>11.220849394978329</c:v>
                </c:pt>
                <c:pt idx="33">
                  <c:v>8.3821708663965442</c:v>
                </c:pt>
                <c:pt idx="34">
                  <c:v>6.0900877456475726</c:v>
                </c:pt>
                <c:pt idx="35">
                  <c:v>4.3035500174642394</c:v>
                </c:pt>
                <c:pt idx="36">
                  <c:v>2.9577837877438702</c:v>
                </c:pt>
                <c:pt idx="37">
                  <c:v>1.9771620130533343</c:v>
                </c:pt>
                <c:pt idx="38">
                  <c:v>1.2854475353047672</c:v>
                </c:pt>
                <c:pt idx="39">
                  <c:v>0.81283560389015741</c:v>
                </c:pt>
                <c:pt idx="40">
                  <c:v>0.49990484422090387</c:v>
                </c:pt>
                <c:pt idx="41">
                  <c:v>0.29902550772336323</c:v>
                </c:pt>
                <c:pt idx="42">
                  <c:v>0.17396640627627621</c:v>
                </c:pt>
                <c:pt idx="43">
                  <c:v>9.8437100318229831E-2</c:v>
                </c:pt>
                <c:pt idx="44">
                  <c:v>5.4173699767269191E-2</c:v>
                </c:pt>
                <c:pt idx="45">
                  <c:v>2.8997091925587345E-2</c:v>
                </c:pt>
                <c:pt idx="46">
                  <c:v>1.5095818255613036E-2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14-4578-B860-EC0425FA0B96}"/>
            </c:ext>
          </c:extLst>
        </c:ser>
        <c:ser>
          <c:idx val="4"/>
          <c:order val="4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'Wind Speed'!$F$2:$F$48</c:f>
              <c:numCache>
                <c:formatCode>General</c:formatCode>
                <c:ptCount val="47"/>
                <c:pt idx="0">
                  <c:v>3.3858562354543244E-2</c:v>
                </c:pt>
                <c:pt idx="1">
                  <c:v>6.1523187698893644E-2</c:v>
                </c:pt>
                <c:pt idx="2">
                  <c:v>0.10872900392267264</c:v>
                </c:pt>
                <c:pt idx="3">
                  <c:v>0.18689094232710202</c:v>
                </c:pt>
                <c:pt idx="4">
                  <c:v>0.3124405276380649</c:v>
                </c:pt>
                <c:pt idx="5">
                  <c:v>0.50802225243134835</c:v>
                </c:pt>
                <c:pt idx="6">
                  <c:v>0.80340470956547949</c:v>
                </c:pt>
                <c:pt idx="7">
                  <c:v>1.2357262581583339</c:v>
                </c:pt>
                <c:pt idx="8">
                  <c:v>1.848614867339919</c:v>
                </c:pt>
                <c:pt idx="9">
                  <c:v>2.6897187609151496</c:v>
                </c:pt>
                <c:pt idx="10">
                  <c:v>3.8063048410297329</c:v>
                </c:pt>
                <c:pt idx="11">
                  <c:v>5.2388567914978399</c:v>
                </c:pt>
                <c:pt idx="12">
                  <c:v>7.0130308718614556</c:v>
                </c:pt>
                <c:pt idx="13">
                  <c:v>9.130850644453588</c:v>
                </c:pt>
                <c:pt idx="14">
                  <c:v>11.562533170514648</c:v>
                </c:pt>
                <c:pt idx="15">
                  <c:v>14.240689218227832</c:v>
                </c:pt>
                <c:pt idx="16">
                  <c:v>17.058674804417819</c:v>
                </c:pt>
                <c:pt idx="17">
                  <c:v>19.874482814748269</c:v>
                </c:pt>
                <c:pt idx="18">
                  <c:v>22.520739457035226</c:v>
                </c:pt>
                <c:pt idx="19">
                  <c:v>24.820225385191751</c:v>
                </c:pt>
                <c:pt idx="20">
                  <c:v>26.605110063002783</c:v>
                </c:pt>
                <c:pt idx="21">
                  <c:v>27.737075158422648</c:v>
                </c:pt>
                <c:pt idx="22">
                  <c:v>28.125</c:v>
                </c:pt>
                <c:pt idx="23">
                  <c:v>27.737075158422648</c:v>
                </c:pt>
                <c:pt idx="24">
                  <c:v>26.605110063002783</c:v>
                </c:pt>
                <c:pt idx="25">
                  <c:v>24.820225385191751</c:v>
                </c:pt>
                <c:pt idx="26">
                  <c:v>22.520739457035226</c:v>
                </c:pt>
                <c:pt idx="27">
                  <c:v>19.874482814748269</c:v>
                </c:pt>
                <c:pt idx="28">
                  <c:v>17.058674804417819</c:v>
                </c:pt>
                <c:pt idx="29">
                  <c:v>14.240689218227832</c:v>
                </c:pt>
                <c:pt idx="30">
                  <c:v>11.562533170514648</c:v>
                </c:pt>
                <c:pt idx="31">
                  <c:v>9.130850644453588</c:v>
                </c:pt>
                <c:pt idx="32">
                  <c:v>7.0130308718614556</c:v>
                </c:pt>
                <c:pt idx="33">
                  <c:v>5.2388567914978399</c:v>
                </c:pt>
                <c:pt idx="34">
                  <c:v>3.8063048410297329</c:v>
                </c:pt>
                <c:pt idx="35">
                  <c:v>2.6897187609151496</c:v>
                </c:pt>
                <c:pt idx="36">
                  <c:v>1.848614867339919</c:v>
                </c:pt>
                <c:pt idx="37">
                  <c:v>1.2357262581583339</c:v>
                </c:pt>
                <c:pt idx="38">
                  <c:v>0.80340470956547949</c:v>
                </c:pt>
                <c:pt idx="39">
                  <c:v>0.50802225243134835</c:v>
                </c:pt>
                <c:pt idx="40">
                  <c:v>0.3124405276380649</c:v>
                </c:pt>
                <c:pt idx="41">
                  <c:v>0.18689094232710202</c:v>
                </c:pt>
                <c:pt idx="42">
                  <c:v>0.10872900392267264</c:v>
                </c:pt>
                <c:pt idx="43">
                  <c:v>6.1523187698893644E-2</c:v>
                </c:pt>
                <c:pt idx="44">
                  <c:v>3.3858562354543244E-2</c:v>
                </c:pt>
                <c:pt idx="45">
                  <c:v>1.8123182453492093E-2</c:v>
                </c:pt>
                <c:pt idx="46">
                  <c:v>9.4348864097581475E-3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14-4578-B860-EC0425FA0B96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'Wind Speed'!$G$2:$G$48</c:f>
              <c:numCache>
                <c:formatCode>General</c:formatCode>
                <c:ptCount val="47"/>
                <c:pt idx="0">
                  <c:v>7.4488837179995132E-2</c:v>
                </c:pt>
                <c:pt idx="1">
                  <c:v>0.13535101293756602</c:v>
                </c:pt>
                <c:pt idx="2">
                  <c:v>0.23920380862987978</c:v>
                </c:pt>
                <c:pt idx="3">
                  <c:v>0.41116007311962444</c:v>
                </c:pt>
                <c:pt idx="4">
                  <c:v>0.68736916080374288</c:v>
                </c:pt>
                <c:pt idx="5">
                  <c:v>1.1176489553489666</c:v>
                </c:pt>
                <c:pt idx="6">
                  <c:v>1.7674903610440549</c:v>
                </c:pt>
                <c:pt idx="7">
                  <c:v>2.7185977679483346</c:v>
                </c:pt>
                <c:pt idx="8">
                  <c:v>4.0669527081478218</c:v>
                </c:pt>
                <c:pt idx="9">
                  <c:v>5.9173812740133291</c:v>
                </c:pt>
                <c:pt idx="10">
                  <c:v>8.3738706502654132</c:v>
                </c:pt>
                <c:pt idx="11">
                  <c:v>11.525484941295248</c:v>
                </c:pt>
                <c:pt idx="12">
                  <c:v>15.428667918095201</c:v>
                </c:pt>
                <c:pt idx="13">
                  <c:v>20.087871417797892</c:v>
                </c:pt>
                <c:pt idx="14">
                  <c:v>25.437572975132227</c:v>
                </c:pt>
                <c:pt idx="15">
                  <c:v>31.329516280101227</c:v>
                </c:pt>
                <c:pt idx="16">
                  <c:v>37.529084569719195</c:v>
                </c:pt>
                <c:pt idx="17">
                  <c:v>43.723862192446198</c:v>
                </c:pt>
                <c:pt idx="18">
                  <c:v>49.545626805477504</c:v>
                </c:pt>
                <c:pt idx="19">
                  <c:v>54.604495847421859</c:v>
                </c:pt>
                <c:pt idx="20">
                  <c:v>58.531242138606117</c:v>
                </c:pt>
                <c:pt idx="21">
                  <c:v>61.021565348529826</c:v>
                </c:pt>
                <c:pt idx="22">
                  <c:v>61.875</c:v>
                </c:pt>
                <c:pt idx="23">
                  <c:v>61.021565348529826</c:v>
                </c:pt>
                <c:pt idx="24">
                  <c:v>58.531242138606117</c:v>
                </c:pt>
                <c:pt idx="25">
                  <c:v>54.604495847421859</c:v>
                </c:pt>
                <c:pt idx="26">
                  <c:v>49.545626805477504</c:v>
                </c:pt>
                <c:pt idx="27">
                  <c:v>43.723862192446198</c:v>
                </c:pt>
                <c:pt idx="28">
                  <c:v>37.529084569719195</c:v>
                </c:pt>
                <c:pt idx="29">
                  <c:v>31.329516280101227</c:v>
                </c:pt>
                <c:pt idx="30">
                  <c:v>25.437572975132227</c:v>
                </c:pt>
                <c:pt idx="31">
                  <c:v>20.087871417797892</c:v>
                </c:pt>
                <c:pt idx="32">
                  <c:v>15.428667918095201</c:v>
                </c:pt>
                <c:pt idx="33">
                  <c:v>11.525484941295248</c:v>
                </c:pt>
                <c:pt idx="34">
                  <c:v>8.3738706502654132</c:v>
                </c:pt>
                <c:pt idx="35">
                  <c:v>5.9173812740133291</c:v>
                </c:pt>
                <c:pt idx="36">
                  <c:v>4.0669527081478218</c:v>
                </c:pt>
                <c:pt idx="37">
                  <c:v>2.7185977679483346</c:v>
                </c:pt>
                <c:pt idx="38">
                  <c:v>1.7674903610440549</c:v>
                </c:pt>
                <c:pt idx="39">
                  <c:v>1.1176489553489666</c:v>
                </c:pt>
                <c:pt idx="40">
                  <c:v>0.68736916080374288</c:v>
                </c:pt>
                <c:pt idx="41">
                  <c:v>0.41116007311962444</c:v>
                </c:pt>
                <c:pt idx="42">
                  <c:v>0.23920380862987978</c:v>
                </c:pt>
                <c:pt idx="43">
                  <c:v>0.13535101293756602</c:v>
                </c:pt>
                <c:pt idx="44">
                  <c:v>7.4488837179995132E-2</c:v>
                </c:pt>
                <c:pt idx="45">
                  <c:v>3.9871001397682598E-2</c:v>
                </c:pt>
                <c:pt idx="46">
                  <c:v>2.0756750101467925E-2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14-4578-B860-EC0425FA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971328"/>
        <c:axId val="746869680"/>
      </c:lineChart>
      <c:catAx>
        <c:axId val="746971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6869680"/>
        <c:crosses val="autoZero"/>
        <c:auto val="1"/>
        <c:lblAlgn val="ctr"/>
        <c:lblOffset val="100"/>
        <c:noMultiLvlLbl val="0"/>
      </c:catAx>
      <c:valAx>
        <c:axId val="74686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6971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Fragility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Curve'!$A$2:$A$50</c:f>
              <c:numCache>
                <c:formatCode>General</c:formatCode>
                <c:ptCount val="49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21</c:v>
                </c:pt>
                <c:pt idx="6">
                  <c:v>25</c:v>
                </c:pt>
                <c:pt idx="7">
                  <c:v>29</c:v>
                </c:pt>
                <c:pt idx="8">
                  <c:v>33</c:v>
                </c:pt>
                <c:pt idx="9">
                  <c:v>37</c:v>
                </c:pt>
                <c:pt idx="10">
                  <c:v>41</c:v>
                </c:pt>
                <c:pt idx="11">
                  <c:v>45</c:v>
                </c:pt>
                <c:pt idx="12">
                  <c:v>49</c:v>
                </c:pt>
                <c:pt idx="13">
                  <c:v>53</c:v>
                </c:pt>
                <c:pt idx="14">
                  <c:v>57</c:v>
                </c:pt>
                <c:pt idx="15">
                  <c:v>61</c:v>
                </c:pt>
                <c:pt idx="16">
                  <c:v>65</c:v>
                </c:pt>
                <c:pt idx="17">
                  <c:v>69</c:v>
                </c:pt>
                <c:pt idx="18">
                  <c:v>73</c:v>
                </c:pt>
                <c:pt idx="19">
                  <c:v>77</c:v>
                </c:pt>
                <c:pt idx="20">
                  <c:v>81</c:v>
                </c:pt>
                <c:pt idx="21">
                  <c:v>85</c:v>
                </c:pt>
                <c:pt idx="22">
                  <c:v>89</c:v>
                </c:pt>
                <c:pt idx="23">
                  <c:v>93</c:v>
                </c:pt>
                <c:pt idx="24">
                  <c:v>97</c:v>
                </c:pt>
                <c:pt idx="25">
                  <c:v>101</c:v>
                </c:pt>
                <c:pt idx="26">
                  <c:v>105</c:v>
                </c:pt>
                <c:pt idx="27">
                  <c:v>109</c:v>
                </c:pt>
                <c:pt idx="28">
                  <c:v>113</c:v>
                </c:pt>
                <c:pt idx="29">
                  <c:v>117</c:v>
                </c:pt>
                <c:pt idx="30">
                  <c:v>121</c:v>
                </c:pt>
                <c:pt idx="31">
                  <c:v>125</c:v>
                </c:pt>
                <c:pt idx="32">
                  <c:v>129</c:v>
                </c:pt>
                <c:pt idx="33">
                  <c:v>133</c:v>
                </c:pt>
                <c:pt idx="34">
                  <c:v>137</c:v>
                </c:pt>
                <c:pt idx="35">
                  <c:v>141</c:v>
                </c:pt>
                <c:pt idx="36">
                  <c:v>145</c:v>
                </c:pt>
                <c:pt idx="37">
                  <c:v>149</c:v>
                </c:pt>
                <c:pt idx="38">
                  <c:v>153</c:v>
                </c:pt>
                <c:pt idx="39">
                  <c:v>170</c:v>
                </c:pt>
                <c:pt idx="40">
                  <c:v>178.333333333333</c:v>
                </c:pt>
                <c:pt idx="41">
                  <c:v>186.666666666666</c:v>
                </c:pt>
                <c:pt idx="42">
                  <c:v>194.99999999999901</c:v>
                </c:pt>
                <c:pt idx="43">
                  <c:v>199</c:v>
                </c:pt>
                <c:pt idx="44">
                  <c:v>211.66666666666501</c:v>
                </c:pt>
              </c:numCache>
            </c:numRef>
          </c:xVal>
          <c:yVal>
            <c:numRef>
              <c:f>'Fragility Curve'!$B$2:$B$50</c:f>
              <c:numCache>
                <c:formatCode>General</c:formatCode>
                <c:ptCount val="49"/>
                <c:pt idx="0">
                  <c:v>1.1807928733736544E-3</c:v>
                </c:pt>
                <c:pt idx="1">
                  <c:v>1.4422236723544534E-3</c:v>
                </c:pt>
                <c:pt idx="2">
                  <c:v>1.7615359712976186E-3</c:v>
                </c:pt>
                <c:pt idx="3">
                  <c:v>2.1515448939412648E-3</c:v>
                </c:pt>
                <c:pt idx="4">
                  <c:v>2.6279028677652911E-3</c:v>
                </c:pt>
                <c:pt idx="5">
                  <c:v>3.2097278108655469E-3</c:v>
                </c:pt>
                <c:pt idx="6">
                  <c:v>3.9203704011345833E-3</c:v>
                </c:pt>
                <c:pt idx="7">
                  <c:v>4.7883512209552703E-3</c:v>
                </c:pt>
                <c:pt idx="8">
                  <c:v>5.8485053883143836E-3</c:v>
                </c:pt>
                <c:pt idx="9">
                  <c:v>7.143380612401805E-3</c:v>
                </c:pt>
                <c:pt idx="10">
                  <c:v>8.7249447825754473E-3</c:v>
                </c:pt>
                <c:pt idx="11">
                  <c:v>1.0656671622232834E-2</c:v>
                </c:pt>
                <c:pt idx="12">
                  <c:v>1.3016088112202394E-2</c:v>
                </c:pt>
                <c:pt idx="13">
                  <c:v>1.5897885920699802E-2</c:v>
                </c:pt>
                <c:pt idx="14">
                  <c:v>1.9417721712458473E-2</c:v>
                </c:pt>
                <c:pt idx="15">
                  <c:v>2.3716858856783388E-2</c:v>
                </c:pt>
                <c:pt idx="16">
                  <c:v>2.8967836822570689E-2</c:v>
                </c:pt>
                <c:pt idx="17">
                  <c:v>3.5381395793021575E-2</c:v>
                </c:pt>
                <c:pt idx="18">
                  <c:v>4.3214934409153166E-2</c:v>
                </c:pt>
                <c:pt idx="19">
                  <c:v>5.2782840081050525E-2</c:v>
                </c:pt>
                <c:pt idx="20">
                  <c:v>6.4469106458522246E-2</c:v>
                </c:pt>
                <c:pt idx="21">
                  <c:v>7.8742744444560711E-2</c:v>
                </c:pt>
                <c:pt idx="22">
                  <c:v>9.6176605249687852E-2</c:v>
                </c:pt>
                <c:pt idx="23">
                  <c:v>0.11747037092245063</c:v>
                </c:pt>
                <c:pt idx="24">
                  <c:v>0.14347863504677932</c:v>
                </c:pt>
                <c:pt idx="25">
                  <c:v>0.17524520058319271</c:v>
                </c:pt>
                <c:pt idx="26">
                  <c:v>0.21404497134664383</c:v>
                </c:pt>
                <c:pt idx="27">
                  <c:v>0.26143511837310529</c:v>
                </c:pt>
                <c:pt idx="28">
                  <c:v>0.31931757466084137</c:v>
                </c:pt>
                <c:pt idx="29">
                  <c:v>0.39001536641976736</c:v>
                </c:pt>
                <c:pt idx="30">
                  <c:v>0.47636584426995321</c:v>
                </c:pt>
                <c:pt idx="31">
                  <c:v>0.58183455608461887</c:v>
                </c:pt>
                <c:pt idx="32">
                  <c:v>0.71065433159465163</c:v>
                </c:pt>
                <c:pt idx="33">
                  <c:v>0.86799516070817961</c:v>
                </c:pt>
                <c:pt idx="34">
                  <c:v>1.0601716833586496</c:v>
                </c:pt>
                <c:pt idx="35">
                  <c:v>1.2948966181775652</c:v>
                </c:pt>
                <c:pt idx="36">
                  <c:v>1.5815903009743548</c:v>
                </c:pt>
                <c:pt idx="37">
                  <c:v>1.9317587558894502</c:v>
                </c:pt>
                <c:pt idx="38">
                  <c:v>2.3594554725434334</c:v>
                </c:pt>
                <c:pt idx="39">
                  <c:v>5.5202925685957931</c:v>
                </c:pt>
                <c:pt idx="40">
                  <c:v>8.3737141124284804</c:v>
                </c:pt>
                <c:pt idx="41">
                  <c:v>12.702060111013324</c:v>
                </c:pt>
                <c:pt idx="42">
                  <c:v>19.267714289926307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18-49C4-A9CD-9DD46117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970288"/>
        <c:axId val="746860112"/>
      </c:scatterChart>
      <c:valAx>
        <c:axId val="735970288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Wind Speed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6860112"/>
        <c:crosses val="autoZero"/>
        <c:crossBetween val="midCat"/>
      </c:valAx>
      <c:valAx>
        <c:axId val="746860112"/>
        <c:scaling>
          <c:orientation val="minMax"/>
          <c:max val="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Failure Prob.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59702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473529</xdr:colOff>
      <xdr:row>3</xdr:row>
      <xdr:rowOff>78241</xdr:rowOff>
    </xdr:from>
    <xdr:to>
      <xdr:col>13</xdr:col>
      <xdr:colOff>449036</xdr:colOff>
      <xdr:row>18</xdr:row>
      <xdr:rowOff>112258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236765</xdr:colOff>
      <xdr:row>4</xdr:row>
      <xdr:rowOff>93208</xdr:rowOff>
    </xdr:from>
    <xdr:to>
      <xdr:col>10</xdr:col>
      <xdr:colOff>409576</xdr:colOff>
      <xdr:row>15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254819</xdr:colOff>
      <xdr:row>4</xdr:row>
      <xdr:rowOff>7274</xdr:rowOff>
    </xdr:from>
    <xdr:to>
      <xdr:col>14</xdr:col>
      <xdr:colOff>218081</xdr:colOff>
      <xdr:row>19</xdr:row>
      <xdr:rowOff>58981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124504</xdr:colOff>
      <xdr:row>6</xdr:row>
      <xdr:rowOff>73480</xdr:rowOff>
    </xdr:from>
    <xdr:to>
      <xdr:col>8</xdr:col>
      <xdr:colOff>115660</xdr:colOff>
      <xdr:row>19</xdr:row>
      <xdr:rowOff>12245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9</xdr:row>
          <xdr:rowOff>66675</xdr:rowOff>
        </xdr:from>
        <xdr:to>
          <xdr:col>5</xdr:col>
          <xdr:colOff>923925</xdr:colOff>
          <xdr:row>23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.vsd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9A99-C9DC-412B-89A3-3F78AD75F9CD}">
  <dimension ref="A1:E117"/>
  <sheetViews>
    <sheetView workbookViewId="0">
      <selection activeCell="B3" sqref="B3"/>
    </sheetView>
  </sheetViews>
  <sheetFormatPr defaultRowHeight="15" x14ac:dyDescent="0.25"/>
  <cols>
    <col min="1" max="5" width="9.140625" style="3"/>
  </cols>
  <sheetData>
    <row r="1" spans="1:5" x14ac:dyDescent="0.25">
      <c r="A1" s="1" t="s">
        <v>34</v>
      </c>
      <c r="B1" s="1" t="s">
        <v>32</v>
      </c>
      <c r="C1" s="1" t="s">
        <v>33</v>
      </c>
      <c r="D1" s="1" t="s">
        <v>102</v>
      </c>
      <c r="E1" s="1" t="s">
        <v>103</v>
      </c>
    </row>
    <row r="2" spans="1:5" x14ac:dyDescent="0.25">
      <c r="A2" s="2" t="s">
        <v>0</v>
      </c>
      <c r="B2" s="2">
        <v>0</v>
      </c>
      <c r="C2" s="2">
        <v>1</v>
      </c>
      <c r="D2" s="2">
        <v>2.0032057692307692E-4</v>
      </c>
      <c r="E2" s="2">
        <v>4.7190905140532548E-4</v>
      </c>
    </row>
    <row r="3" spans="1:5" x14ac:dyDescent="0.25">
      <c r="A3" s="2" t="s">
        <v>31</v>
      </c>
      <c r="B3" s="2">
        <v>1</v>
      </c>
      <c r="C3" s="2">
        <v>2</v>
      </c>
      <c r="D3" s="2">
        <v>2.5457041847725591E-4</v>
      </c>
      <c r="E3" s="2">
        <v>2.5807526248728736E-4</v>
      </c>
    </row>
    <row r="4" spans="1:5" x14ac:dyDescent="0.25">
      <c r="A4" s="2" t="s">
        <v>1</v>
      </c>
      <c r="B4" s="2">
        <v>1</v>
      </c>
      <c r="C4" s="2">
        <v>3</v>
      </c>
      <c r="D4" s="2">
        <v>3.6367202639607993E-4</v>
      </c>
      <c r="E4" s="2">
        <v>3.6867894641041049E-4</v>
      </c>
    </row>
    <row r="5" spans="1:5" x14ac:dyDescent="0.25">
      <c r="A5" s="2" t="s">
        <v>2</v>
      </c>
      <c r="B5" s="2">
        <v>1</v>
      </c>
      <c r="C5" s="2">
        <v>7</v>
      </c>
      <c r="D5" s="2">
        <v>1.5024043269230768E-4</v>
      </c>
      <c r="E5" s="2">
        <v>3.5393178855399411E-4</v>
      </c>
    </row>
    <row r="6" spans="1:5" x14ac:dyDescent="0.25">
      <c r="A6" s="2" t="s">
        <v>3</v>
      </c>
      <c r="B6" s="2">
        <v>3</v>
      </c>
      <c r="C6" s="2">
        <v>4</v>
      </c>
      <c r="D6" s="2">
        <v>2.909376211168639E-4</v>
      </c>
      <c r="E6" s="2">
        <v>2.949431571283284E-4</v>
      </c>
    </row>
    <row r="7" spans="1:5" x14ac:dyDescent="0.25">
      <c r="A7" s="2" t="s">
        <v>4</v>
      </c>
      <c r="B7" s="2">
        <v>3</v>
      </c>
      <c r="C7" s="2">
        <v>5</v>
      </c>
      <c r="D7" s="2">
        <v>4.7277363431490378E-4</v>
      </c>
      <c r="E7" s="2">
        <v>4.7928263033353367E-4</v>
      </c>
    </row>
    <row r="8" spans="1:5" x14ac:dyDescent="0.25">
      <c r="A8" s="2" t="s">
        <v>5</v>
      </c>
      <c r="B8" s="2">
        <v>5</v>
      </c>
      <c r="C8" s="2">
        <v>6</v>
      </c>
      <c r="D8" s="2">
        <v>3.6367202639607993E-4</v>
      </c>
      <c r="E8" s="2">
        <v>3.6867894641041049E-4</v>
      </c>
    </row>
    <row r="9" spans="1:5" x14ac:dyDescent="0.25">
      <c r="A9" s="2" t="s">
        <v>6</v>
      </c>
      <c r="B9" s="2">
        <v>7</v>
      </c>
      <c r="C9" s="2">
        <v>8</v>
      </c>
      <c r="D9" s="2">
        <v>1.0016028846153846E-4</v>
      </c>
      <c r="E9" s="2">
        <v>2.3595452570266274E-4</v>
      </c>
    </row>
    <row r="10" spans="1:5" x14ac:dyDescent="0.25">
      <c r="A10" s="2" t="s">
        <v>7</v>
      </c>
      <c r="B10" s="2">
        <v>8</v>
      </c>
      <c r="C10" s="2">
        <v>12</v>
      </c>
      <c r="D10" s="2">
        <v>3.2730482375647188E-4</v>
      </c>
      <c r="E10" s="2">
        <v>3.3181105176936944E-4</v>
      </c>
    </row>
    <row r="11" spans="1:5" x14ac:dyDescent="0.25">
      <c r="A11" s="2" t="s">
        <v>8</v>
      </c>
      <c r="B11" s="2">
        <v>8</v>
      </c>
      <c r="C11" s="2">
        <v>9</v>
      </c>
      <c r="D11" s="2">
        <v>3.2730482375647188E-4</v>
      </c>
      <c r="E11" s="2">
        <v>3.3181105176936944E-4</v>
      </c>
    </row>
    <row r="12" spans="1:5" x14ac:dyDescent="0.25">
      <c r="A12" s="2" t="s">
        <v>9</v>
      </c>
      <c r="B12" s="2">
        <v>8</v>
      </c>
      <c r="C12" s="2">
        <v>13</v>
      </c>
      <c r="D12" s="2">
        <v>1.5024043269230768E-4</v>
      </c>
      <c r="E12" s="2">
        <v>3.5393178855399411E-4</v>
      </c>
    </row>
    <row r="13" spans="1:5" x14ac:dyDescent="0.25">
      <c r="A13" s="2" t="s">
        <v>10</v>
      </c>
      <c r="B13" s="2">
        <v>9</v>
      </c>
      <c r="C13" s="2">
        <v>14</v>
      </c>
      <c r="D13" s="2">
        <v>6.1824244487333573E-4</v>
      </c>
      <c r="E13" s="2">
        <v>6.2675420889769784E-4</v>
      </c>
    </row>
    <row r="14" spans="1:5" x14ac:dyDescent="0.25">
      <c r="A14" s="2" t="s">
        <v>11</v>
      </c>
      <c r="B14" s="2">
        <v>13</v>
      </c>
      <c r="C14" s="2">
        <v>34</v>
      </c>
      <c r="D14" s="2">
        <v>2.1820321583764795E-4</v>
      </c>
      <c r="E14" s="2">
        <v>2.2120736784624631E-4</v>
      </c>
    </row>
    <row r="15" spans="1:5" x14ac:dyDescent="0.25">
      <c r="A15" s="2" t="s">
        <v>12</v>
      </c>
      <c r="B15" s="2">
        <v>14</v>
      </c>
      <c r="C15" s="2">
        <v>11</v>
      </c>
      <c r="D15" s="2">
        <v>3.6367202639607993E-4</v>
      </c>
      <c r="E15" s="2">
        <v>3.6867894641041049E-4</v>
      </c>
    </row>
    <row r="16" spans="1:5" x14ac:dyDescent="0.25">
      <c r="A16" s="2" t="s">
        <v>13</v>
      </c>
      <c r="B16" s="2">
        <v>14</v>
      </c>
      <c r="C16" s="2">
        <v>10</v>
      </c>
      <c r="D16" s="2">
        <v>3.6367202639607993E-4</v>
      </c>
      <c r="E16" s="2">
        <v>3.6867894641041049E-4</v>
      </c>
    </row>
    <row r="17" spans="1:5" x14ac:dyDescent="0.25">
      <c r="A17" s="2" t="s">
        <v>14</v>
      </c>
      <c r="B17" s="2">
        <v>15</v>
      </c>
      <c r="C17" s="2">
        <v>16</v>
      </c>
      <c r="D17" s="2">
        <v>5.4550803959411975E-4</v>
      </c>
      <c r="E17" s="2">
        <v>5.5301841961561565E-4</v>
      </c>
    </row>
    <row r="18" spans="1:5" x14ac:dyDescent="0.25">
      <c r="A18" s="2" t="s">
        <v>15</v>
      </c>
      <c r="B18" s="2">
        <v>15</v>
      </c>
      <c r="C18" s="2">
        <v>17</v>
      </c>
      <c r="D18" s="2">
        <v>5.0914083695451182E-4</v>
      </c>
      <c r="E18" s="2">
        <v>5.1615052497457471E-4</v>
      </c>
    </row>
    <row r="19" spans="1:5" x14ac:dyDescent="0.25">
      <c r="A19" s="2" t="s">
        <v>16</v>
      </c>
      <c r="B19" s="2">
        <v>18</v>
      </c>
      <c r="C19" s="2">
        <v>19</v>
      </c>
      <c r="D19" s="2">
        <v>3.6367202639607993E-4</v>
      </c>
      <c r="E19" s="2">
        <v>3.6867894641041049E-4</v>
      </c>
    </row>
    <row r="20" spans="1:5" x14ac:dyDescent="0.25">
      <c r="A20" s="2" t="s">
        <v>17</v>
      </c>
      <c r="B20" s="2">
        <v>18</v>
      </c>
      <c r="C20" s="2">
        <v>21</v>
      </c>
      <c r="D20" s="2">
        <v>1.531953363073225E-4</v>
      </c>
      <c r="E20" s="2">
        <v>3.4414777436205619E-4</v>
      </c>
    </row>
    <row r="21" spans="1:5" x14ac:dyDescent="0.25">
      <c r="A21" s="2" t="s">
        <v>18</v>
      </c>
      <c r="B21" s="2">
        <v>19</v>
      </c>
      <c r="C21" s="2">
        <v>20</v>
      </c>
      <c r="D21" s="2">
        <v>4.7277363431490378E-4</v>
      </c>
      <c r="E21" s="2">
        <v>4.7928263033353367E-4</v>
      </c>
    </row>
    <row r="22" spans="1:5" x14ac:dyDescent="0.25">
      <c r="A22" s="2" t="s">
        <v>19</v>
      </c>
      <c r="B22" s="2">
        <v>21</v>
      </c>
      <c r="C22" s="2">
        <v>22</v>
      </c>
      <c r="D22" s="2">
        <v>7.6371125543176768E-4</v>
      </c>
      <c r="E22" s="2">
        <v>7.7422578746186212E-4</v>
      </c>
    </row>
    <row r="23" spans="1:5" x14ac:dyDescent="0.25">
      <c r="A23" s="2" t="s">
        <v>20</v>
      </c>
      <c r="B23" s="2">
        <v>21</v>
      </c>
      <c r="C23" s="2">
        <v>23</v>
      </c>
      <c r="D23" s="2">
        <v>1.2766278025610206E-4</v>
      </c>
      <c r="E23" s="2">
        <v>2.8678981196838019E-4</v>
      </c>
    </row>
    <row r="24" spans="1:5" x14ac:dyDescent="0.25">
      <c r="A24" s="2" t="s">
        <v>21</v>
      </c>
      <c r="B24" s="2">
        <v>23</v>
      </c>
      <c r="C24" s="2">
        <v>24</v>
      </c>
      <c r="D24" s="2">
        <v>8.0007845807137561E-4</v>
      </c>
      <c r="E24" s="2">
        <v>8.1109368210290317E-4</v>
      </c>
    </row>
    <row r="25" spans="1:5" x14ac:dyDescent="0.25">
      <c r="A25" s="2" t="s">
        <v>22</v>
      </c>
      <c r="B25" s="2">
        <v>23</v>
      </c>
      <c r="C25" s="2">
        <v>25</v>
      </c>
      <c r="D25" s="2">
        <v>1.4042905828171227E-4</v>
      </c>
      <c r="E25" s="2">
        <v>3.1546879316521819E-4</v>
      </c>
    </row>
    <row r="26" spans="1:5" x14ac:dyDescent="0.25">
      <c r="A26" s="2" t="s">
        <v>23</v>
      </c>
      <c r="B26" s="2">
        <v>25</v>
      </c>
      <c r="C26" s="2">
        <v>26</v>
      </c>
      <c r="D26" s="2">
        <v>1.752805048076923E-4</v>
      </c>
      <c r="E26" s="2">
        <v>4.1292041997965977E-4</v>
      </c>
    </row>
    <row r="27" spans="1:5" x14ac:dyDescent="0.25">
      <c r="A27" s="2" t="s">
        <v>24</v>
      </c>
      <c r="B27" s="2">
        <v>25</v>
      </c>
      <c r="C27" s="2">
        <v>28</v>
      </c>
      <c r="D27" s="2">
        <v>1.0213022420488167E-4</v>
      </c>
      <c r="E27" s="2">
        <v>2.2943184957470417E-4</v>
      </c>
    </row>
    <row r="28" spans="1:5" x14ac:dyDescent="0.25">
      <c r="A28" s="2" t="s">
        <v>25</v>
      </c>
      <c r="B28" s="2">
        <v>26</v>
      </c>
      <c r="C28" s="2">
        <v>27</v>
      </c>
      <c r="D28" s="2">
        <v>1.3772039663461537E-4</v>
      </c>
      <c r="E28" s="2">
        <v>3.2443747284116131E-4</v>
      </c>
    </row>
    <row r="29" spans="1:5" x14ac:dyDescent="0.25">
      <c r="A29" s="2" t="s">
        <v>26</v>
      </c>
      <c r="B29" s="2">
        <v>26</v>
      </c>
      <c r="C29" s="2">
        <v>31</v>
      </c>
      <c r="D29" s="2">
        <v>3.2730482375647188E-4</v>
      </c>
      <c r="E29" s="2">
        <v>3.3181105176936944E-4</v>
      </c>
    </row>
    <row r="30" spans="1:5" x14ac:dyDescent="0.25">
      <c r="A30" s="2" t="s">
        <v>27</v>
      </c>
      <c r="B30" s="2">
        <v>27</v>
      </c>
      <c r="C30" s="2">
        <v>33</v>
      </c>
      <c r="D30" s="2">
        <v>7.2734405279215985E-4</v>
      </c>
      <c r="E30" s="2">
        <v>7.3735789282082097E-4</v>
      </c>
    </row>
    <row r="31" spans="1:5" x14ac:dyDescent="0.25">
      <c r="A31" s="2" t="s">
        <v>28</v>
      </c>
      <c r="B31" s="2">
        <v>28</v>
      </c>
      <c r="C31" s="2">
        <v>29</v>
      </c>
      <c r="D31" s="2">
        <v>1.531953363073225E-4</v>
      </c>
      <c r="E31" s="2">
        <v>3.4414777436205619E-4</v>
      </c>
    </row>
    <row r="32" spans="1:5" x14ac:dyDescent="0.25">
      <c r="A32" s="2" t="s">
        <v>29</v>
      </c>
      <c r="B32" s="2">
        <v>29</v>
      </c>
      <c r="C32" s="2">
        <v>30</v>
      </c>
      <c r="D32" s="2">
        <v>1.7872789235854288E-4</v>
      </c>
      <c r="E32" s="2">
        <v>4.0150573675573229E-4</v>
      </c>
    </row>
    <row r="33" spans="1:5" x14ac:dyDescent="0.25">
      <c r="A33" s="2" t="s">
        <v>30</v>
      </c>
      <c r="B33" s="2">
        <v>31</v>
      </c>
      <c r="C33" s="2">
        <v>32</v>
      </c>
      <c r="D33" s="2">
        <v>4.364064316752959E-4</v>
      </c>
      <c r="E33" s="2">
        <v>4.4241473569249263E-4</v>
      </c>
    </row>
    <row r="34" spans="1:5" x14ac:dyDescent="0.25">
      <c r="A34" s="2" t="s">
        <v>104</v>
      </c>
      <c r="B34" s="2">
        <v>34</v>
      </c>
      <c r="C34" s="2">
        <v>15</v>
      </c>
      <c r="D34" s="2">
        <v>1.4546881055843195E-4</v>
      </c>
      <c r="E34" s="2">
        <v>1.474715785641642E-4</v>
      </c>
    </row>
    <row r="35" spans="1:5" x14ac:dyDescent="0.25">
      <c r="A35" s="2" t="s">
        <v>105</v>
      </c>
      <c r="B35" s="2">
        <v>35</v>
      </c>
      <c r="C35" s="2">
        <v>36</v>
      </c>
      <c r="D35" s="2">
        <v>3.2552093750000004E-4</v>
      </c>
      <c r="E35" s="2">
        <v>7.6685220853365394E-4</v>
      </c>
    </row>
    <row r="36" spans="1:5" x14ac:dyDescent="0.25">
      <c r="A36" s="2" t="s">
        <v>106</v>
      </c>
      <c r="B36" s="2">
        <v>35</v>
      </c>
      <c r="C36" s="2">
        <v>40</v>
      </c>
      <c r="D36" s="2">
        <v>1.2520036057692309E-4</v>
      </c>
      <c r="E36" s="2">
        <v>2.949431571283284E-4</v>
      </c>
    </row>
    <row r="37" spans="1:5" x14ac:dyDescent="0.25">
      <c r="A37" s="2" t="s">
        <v>107</v>
      </c>
      <c r="B37" s="2">
        <v>36</v>
      </c>
      <c r="C37" s="2">
        <v>37</v>
      </c>
      <c r="D37" s="2">
        <v>4.364064316752959E-4</v>
      </c>
      <c r="E37" s="2">
        <v>4.4241473569249263E-4</v>
      </c>
    </row>
    <row r="38" spans="1:5" x14ac:dyDescent="0.25">
      <c r="A38" s="2" t="s">
        <v>108</v>
      </c>
      <c r="B38" s="2">
        <v>36</v>
      </c>
      <c r="C38" s="2">
        <v>38</v>
      </c>
      <c r="D38" s="2">
        <v>3.6367202639607993E-4</v>
      </c>
      <c r="E38" s="2">
        <v>3.6867894641041049E-4</v>
      </c>
    </row>
    <row r="39" spans="1:5" x14ac:dyDescent="0.25">
      <c r="A39" s="2" t="s">
        <v>109</v>
      </c>
      <c r="B39" s="2">
        <v>38</v>
      </c>
      <c r="C39" s="2">
        <v>39</v>
      </c>
      <c r="D39" s="2">
        <v>4.7277363431490378E-4</v>
      </c>
      <c r="E39" s="2">
        <v>4.7928263033353367E-4</v>
      </c>
    </row>
    <row r="40" spans="1:5" x14ac:dyDescent="0.25">
      <c r="A40" s="2" t="s">
        <v>110</v>
      </c>
      <c r="B40" s="2">
        <v>40</v>
      </c>
      <c r="C40" s="2">
        <v>41</v>
      </c>
      <c r="D40" s="2">
        <v>4.7277363431490378E-4</v>
      </c>
      <c r="E40" s="2">
        <v>4.7928263033353367E-4</v>
      </c>
    </row>
    <row r="41" spans="1:5" x14ac:dyDescent="0.25">
      <c r="A41" s="2" t="s">
        <v>111</v>
      </c>
      <c r="B41" s="2">
        <v>40</v>
      </c>
      <c r="C41" s="2">
        <v>42</v>
      </c>
      <c r="D41" s="2">
        <v>1.2520036057692309E-4</v>
      </c>
      <c r="E41" s="2">
        <v>2.949431571283284E-4</v>
      </c>
    </row>
    <row r="42" spans="1:5" x14ac:dyDescent="0.25">
      <c r="A42" s="2" t="s">
        <v>112</v>
      </c>
      <c r="B42" s="2">
        <v>42</v>
      </c>
      <c r="C42" s="2">
        <v>43</v>
      </c>
      <c r="D42" s="2">
        <v>7.2734405279215985E-4</v>
      </c>
      <c r="E42" s="2">
        <v>7.3735789282082097E-4</v>
      </c>
    </row>
    <row r="43" spans="1:5" x14ac:dyDescent="0.25">
      <c r="A43" s="2" t="s">
        <v>113</v>
      </c>
      <c r="B43" s="2">
        <v>42</v>
      </c>
      <c r="C43" s="2">
        <v>44</v>
      </c>
      <c r="D43" s="2">
        <v>1.0016028846153846E-4</v>
      </c>
      <c r="E43" s="2">
        <v>2.3595452570266274E-4</v>
      </c>
    </row>
    <row r="44" spans="1:5" x14ac:dyDescent="0.25">
      <c r="A44" s="2" t="s">
        <v>114</v>
      </c>
      <c r="B44" s="2">
        <v>44</v>
      </c>
      <c r="C44" s="2">
        <v>45</v>
      </c>
      <c r="D44" s="2">
        <v>2.909376211168639E-4</v>
      </c>
      <c r="E44" s="2">
        <v>2.949431571283284E-4</v>
      </c>
    </row>
    <row r="45" spans="1:5" x14ac:dyDescent="0.25">
      <c r="A45" s="2" t="s">
        <v>115</v>
      </c>
      <c r="B45" s="2">
        <v>44</v>
      </c>
      <c r="C45" s="2">
        <v>47</v>
      </c>
      <c r="D45" s="2">
        <v>1.2520036057692309E-4</v>
      </c>
      <c r="E45" s="2">
        <v>2.949431571283284E-4</v>
      </c>
    </row>
    <row r="46" spans="1:5" x14ac:dyDescent="0.25">
      <c r="A46" s="2" t="s">
        <v>116</v>
      </c>
      <c r="B46" s="2">
        <v>45</v>
      </c>
      <c r="C46" s="2">
        <v>46</v>
      </c>
      <c r="D46" s="2">
        <v>4.364064316752959E-4</v>
      </c>
      <c r="E46" s="2">
        <v>4.4241473569249263E-4</v>
      </c>
    </row>
    <row r="47" spans="1:5" x14ac:dyDescent="0.25">
      <c r="A47" s="2" t="s">
        <v>117</v>
      </c>
      <c r="B47" s="2">
        <v>47</v>
      </c>
      <c r="C47" s="2">
        <v>48</v>
      </c>
      <c r="D47" s="2">
        <v>7.5760445462740391E-5</v>
      </c>
      <c r="E47" s="2">
        <v>1.748482133529031E-4</v>
      </c>
    </row>
    <row r="48" spans="1:5" x14ac:dyDescent="0.25">
      <c r="A48" s="2" t="s">
        <v>118</v>
      </c>
      <c r="B48" s="2">
        <v>47</v>
      </c>
      <c r="C48" s="2">
        <v>49</v>
      </c>
      <c r="D48" s="2">
        <v>1.2626740910456731E-4</v>
      </c>
      <c r="E48" s="2">
        <v>2.9141368892150515E-4</v>
      </c>
    </row>
    <row r="49" spans="1:5" x14ac:dyDescent="0.25">
      <c r="A49" s="2" t="s">
        <v>119</v>
      </c>
      <c r="B49" s="2">
        <v>49</v>
      </c>
      <c r="C49" s="2">
        <v>50</v>
      </c>
      <c r="D49" s="2">
        <v>1.2626740910456731E-4</v>
      </c>
      <c r="E49" s="2">
        <v>2.9141368892150515E-4</v>
      </c>
    </row>
    <row r="50" spans="1:5" x14ac:dyDescent="0.25">
      <c r="A50" s="2" t="s">
        <v>120</v>
      </c>
      <c r="B50" s="2">
        <v>50</v>
      </c>
      <c r="C50" s="2">
        <v>51</v>
      </c>
      <c r="D50" s="2">
        <v>1.2626740910456731E-4</v>
      </c>
      <c r="E50" s="2">
        <v>2.9141368892150515E-4</v>
      </c>
    </row>
    <row r="51" spans="1:5" x14ac:dyDescent="0.25">
      <c r="A51" s="2" t="s">
        <v>121</v>
      </c>
      <c r="B51" s="2">
        <v>52</v>
      </c>
      <c r="C51" s="2">
        <v>53</v>
      </c>
      <c r="D51" s="2">
        <v>1.0016028846153846E-4</v>
      </c>
      <c r="E51" s="2">
        <v>2.3595452570266274E-4</v>
      </c>
    </row>
    <row r="52" spans="1:5" x14ac:dyDescent="0.25">
      <c r="A52" s="2" t="s">
        <v>122</v>
      </c>
      <c r="B52" s="2">
        <v>53</v>
      </c>
      <c r="C52" s="2">
        <v>54</v>
      </c>
      <c r="D52" s="2">
        <v>6.2600180288461545E-5</v>
      </c>
      <c r="E52" s="2">
        <v>1.474715785641642E-4</v>
      </c>
    </row>
    <row r="53" spans="1:5" x14ac:dyDescent="0.25">
      <c r="A53" s="2" t="s">
        <v>123</v>
      </c>
      <c r="B53" s="2">
        <v>54</v>
      </c>
      <c r="C53" s="2">
        <v>55</v>
      </c>
      <c r="D53" s="2">
        <v>1.3772039663461537E-4</v>
      </c>
      <c r="E53" s="2">
        <v>3.2443747284116131E-4</v>
      </c>
    </row>
    <row r="54" spans="1:5" x14ac:dyDescent="0.25">
      <c r="A54" s="2" t="s">
        <v>124</v>
      </c>
      <c r="B54" s="2">
        <v>54</v>
      </c>
      <c r="C54" s="2">
        <v>57</v>
      </c>
      <c r="D54" s="2">
        <v>1.7677437274639423E-4</v>
      </c>
      <c r="E54" s="2">
        <v>4.0797916449010718E-4</v>
      </c>
    </row>
    <row r="55" spans="1:5" x14ac:dyDescent="0.25">
      <c r="A55" s="2" t="s">
        <v>125</v>
      </c>
      <c r="B55" s="2">
        <v>55</v>
      </c>
      <c r="C55" s="2">
        <v>56</v>
      </c>
      <c r="D55" s="2">
        <v>1.3772039663461537E-4</v>
      </c>
      <c r="E55" s="2">
        <v>3.2443747284116131E-4</v>
      </c>
    </row>
    <row r="56" spans="1:5" x14ac:dyDescent="0.25">
      <c r="A56" s="2" t="s">
        <v>126</v>
      </c>
      <c r="B56" s="2">
        <v>57</v>
      </c>
      <c r="C56" s="2">
        <v>58</v>
      </c>
      <c r="D56" s="2">
        <v>3.6367202639607993E-4</v>
      </c>
      <c r="E56" s="2">
        <v>3.6867894641041049E-4</v>
      </c>
    </row>
    <row r="57" spans="1:5" x14ac:dyDescent="0.25">
      <c r="A57" s="2" t="s">
        <v>127</v>
      </c>
      <c r="B57" s="2">
        <v>57</v>
      </c>
      <c r="C57" s="2">
        <v>60</v>
      </c>
      <c r="D57" s="2">
        <v>3.7880222731370196E-4</v>
      </c>
      <c r="E57" s="2">
        <v>8.7424106676451546E-4</v>
      </c>
    </row>
    <row r="58" spans="1:5" x14ac:dyDescent="0.25">
      <c r="A58" s="2" t="s">
        <v>128</v>
      </c>
      <c r="B58" s="2">
        <v>58</v>
      </c>
      <c r="C58" s="2">
        <v>59</v>
      </c>
      <c r="D58" s="2">
        <v>3.6367202639607993E-4</v>
      </c>
      <c r="E58" s="2">
        <v>3.6867894641041049E-4</v>
      </c>
    </row>
    <row r="59" spans="1:5" x14ac:dyDescent="0.25">
      <c r="A59" s="2" t="s">
        <v>129</v>
      </c>
      <c r="B59" s="2">
        <v>60</v>
      </c>
      <c r="C59" s="2">
        <v>61</v>
      </c>
      <c r="D59" s="2">
        <v>2.8085811656342453E-4</v>
      </c>
      <c r="E59" s="2">
        <v>6.3093758633043639E-4</v>
      </c>
    </row>
    <row r="60" spans="1:5" x14ac:dyDescent="0.25">
      <c r="A60" s="2" t="s">
        <v>130</v>
      </c>
      <c r="B60" s="2">
        <v>60</v>
      </c>
      <c r="C60" s="2">
        <v>62</v>
      </c>
      <c r="D60" s="2">
        <v>4.161215655625924E-4</v>
      </c>
      <c r="E60" s="2">
        <v>2.0577620452339127E-4</v>
      </c>
    </row>
    <row r="61" spans="1:5" x14ac:dyDescent="0.25">
      <c r="A61" s="2" t="s">
        <v>131</v>
      </c>
      <c r="B61" s="2">
        <v>60</v>
      </c>
      <c r="C61" s="2">
        <v>67</v>
      </c>
      <c r="D61" s="2">
        <v>1.752805048076923E-4</v>
      </c>
      <c r="E61" s="2">
        <v>4.1292041997965977E-4</v>
      </c>
    </row>
    <row r="62" spans="1:5" x14ac:dyDescent="0.25">
      <c r="A62" s="2" t="s">
        <v>132</v>
      </c>
      <c r="B62" s="2">
        <v>62</v>
      </c>
      <c r="C62" s="2">
        <v>63</v>
      </c>
      <c r="D62" s="2">
        <v>2.9128509589381471E-4</v>
      </c>
      <c r="E62" s="2">
        <v>1.440433431663739E-4</v>
      </c>
    </row>
    <row r="63" spans="1:5" x14ac:dyDescent="0.25">
      <c r="A63" s="2" t="s">
        <v>133</v>
      </c>
      <c r="B63" s="2">
        <v>63</v>
      </c>
      <c r="C63" s="2">
        <v>64</v>
      </c>
      <c r="D63" s="2">
        <v>5.8257019178762943E-4</v>
      </c>
      <c r="E63" s="2">
        <v>2.880866863327478E-4</v>
      </c>
    </row>
    <row r="64" spans="1:5" x14ac:dyDescent="0.25">
      <c r="A64" s="2" t="s">
        <v>134</v>
      </c>
      <c r="B64" s="2">
        <v>64</v>
      </c>
      <c r="C64" s="2">
        <v>65</v>
      </c>
      <c r="D64" s="2">
        <v>7.0740666145640706E-4</v>
      </c>
      <c r="E64" s="2">
        <v>3.4981954768976514E-4</v>
      </c>
    </row>
    <row r="65" spans="1:5" x14ac:dyDescent="0.25">
      <c r="A65" s="2" t="s">
        <v>135</v>
      </c>
      <c r="B65" s="2">
        <v>65</v>
      </c>
      <c r="C65" s="2">
        <v>66</v>
      </c>
      <c r="D65" s="2">
        <v>5.4095803523137014E-4</v>
      </c>
      <c r="E65" s="2">
        <v>2.6750906588040863E-4</v>
      </c>
    </row>
    <row r="66" spans="1:5" x14ac:dyDescent="0.25">
      <c r="A66" s="2" t="s">
        <v>136</v>
      </c>
      <c r="B66" s="2">
        <v>67</v>
      </c>
      <c r="C66" s="2">
        <v>68</v>
      </c>
      <c r="D66" s="2">
        <v>2.909376211168639E-4</v>
      </c>
      <c r="E66" s="2">
        <v>2.949431571283284E-4</v>
      </c>
    </row>
    <row r="67" spans="1:5" x14ac:dyDescent="0.25">
      <c r="A67" s="2" t="s">
        <v>137</v>
      </c>
      <c r="B67" s="2">
        <v>67</v>
      </c>
      <c r="C67" s="2">
        <v>72</v>
      </c>
      <c r="D67" s="2">
        <v>1.3889415001502403E-4</v>
      </c>
      <c r="E67" s="2">
        <v>3.205550578136557E-4</v>
      </c>
    </row>
    <row r="68" spans="1:5" x14ac:dyDescent="0.25">
      <c r="A68" s="2" t="s">
        <v>138</v>
      </c>
      <c r="B68" s="2">
        <v>67</v>
      </c>
      <c r="C68" s="2">
        <v>97</v>
      </c>
      <c r="D68" s="2">
        <v>1.2626740910456731E-4</v>
      </c>
      <c r="E68" s="2">
        <v>2.9141368892150515E-4</v>
      </c>
    </row>
    <row r="69" spans="1:5" x14ac:dyDescent="0.25">
      <c r="A69" s="2" t="s">
        <v>139</v>
      </c>
      <c r="B69" s="2">
        <v>68</v>
      </c>
      <c r="C69" s="2">
        <v>69</v>
      </c>
      <c r="D69" s="2">
        <v>4.000392290356878E-4</v>
      </c>
      <c r="E69" s="2">
        <v>4.0554684105145158E-4</v>
      </c>
    </row>
    <row r="70" spans="1:5" x14ac:dyDescent="0.25">
      <c r="A70" s="2" t="s">
        <v>140</v>
      </c>
      <c r="B70" s="2">
        <v>69</v>
      </c>
      <c r="C70" s="2">
        <v>70</v>
      </c>
      <c r="D70" s="2">
        <v>4.7277363431490378E-4</v>
      </c>
      <c r="E70" s="2">
        <v>4.7928263033353367E-4</v>
      </c>
    </row>
    <row r="71" spans="1:5" x14ac:dyDescent="0.25">
      <c r="A71" s="2" t="s">
        <v>141</v>
      </c>
      <c r="B71" s="2">
        <v>70</v>
      </c>
      <c r="C71" s="2">
        <v>71</v>
      </c>
      <c r="D71" s="2">
        <v>4.000392290356878E-4</v>
      </c>
      <c r="E71" s="2">
        <v>4.0554684105145158E-4</v>
      </c>
    </row>
    <row r="72" spans="1:5" x14ac:dyDescent="0.25">
      <c r="A72" s="2" t="s">
        <v>142</v>
      </c>
      <c r="B72" s="2">
        <v>72</v>
      </c>
      <c r="C72" s="2">
        <v>73</v>
      </c>
      <c r="D72" s="2">
        <v>4.000392290356878E-4</v>
      </c>
      <c r="E72" s="2">
        <v>4.0554684105145158E-4</v>
      </c>
    </row>
    <row r="73" spans="1:5" x14ac:dyDescent="0.25">
      <c r="A73" s="2" t="s">
        <v>143</v>
      </c>
      <c r="B73" s="2">
        <v>73</v>
      </c>
      <c r="C73" s="2">
        <v>74</v>
      </c>
      <c r="D73" s="2">
        <v>5.0914083695451182E-4</v>
      </c>
      <c r="E73" s="2">
        <v>5.1615052497457471E-4</v>
      </c>
    </row>
    <row r="74" spans="1:5" x14ac:dyDescent="0.25">
      <c r="A74" s="2" t="s">
        <v>144</v>
      </c>
      <c r="B74" s="2">
        <v>74</v>
      </c>
      <c r="C74" s="2">
        <v>75</v>
      </c>
      <c r="D74" s="2">
        <v>5.8187524223372779E-4</v>
      </c>
      <c r="E74" s="2">
        <v>5.898863142566568E-4</v>
      </c>
    </row>
    <row r="75" spans="1:5" x14ac:dyDescent="0.25">
      <c r="A75" s="2" t="s">
        <v>145</v>
      </c>
      <c r="B75" s="2">
        <v>76</v>
      </c>
      <c r="C75" s="2">
        <v>77</v>
      </c>
      <c r="D75" s="2">
        <v>2.0032057692307692E-4</v>
      </c>
      <c r="E75" s="2">
        <v>4.7190905140532548E-4</v>
      </c>
    </row>
    <row r="76" spans="1:5" x14ac:dyDescent="0.25">
      <c r="A76" s="2" t="s">
        <v>146</v>
      </c>
      <c r="B76" s="2">
        <v>76</v>
      </c>
      <c r="C76" s="2">
        <v>86</v>
      </c>
      <c r="D76" s="2">
        <v>3.5354874549278846E-4</v>
      </c>
      <c r="E76" s="2">
        <v>8.1595832898021436E-4</v>
      </c>
    </row>
    <row r="77" spans="1:5" x14ac:dyDescent="0.25">
      <c r="A77" s="2" t="s">
        <v>147</v>
      </c>
      <c r="B77" s="2">
        <v>77</v>
      </c>
      <c r="C77" s="2">
        <v>78</v>
      </c>
      <c r="D77" s="2">
        <v>5.0080144230769229E-5</v>
      </c>
      <c r="E77" s="2">
        <v>1.1797726285133137E-4</v>
      </c>
    </row>
    <row r="78" spans="1:5" x14ac:dyDescent="0.25">
      <c r="A78" s="2" t="s">
        <v>148</v>
      </c>
      <c r="B78" s="2">
        <v>78</v>
      </c>
      <c r="C78" s="2">
        <v>79</v>
      </c>
      <c r="D78" s="2">
        <v>1.1268032451923078E-4</v>
      </c>
      <c r="E78" s="2">
        <v>2.6544884141549554E-4</v>
      </c>
    </row>
    <row r="79" spans="1:5" x14ac:dyDescent="0.25">
      <c r="A79" s="2" t="s">
        <v>149</v>
      </c>
      <c r="B79" s="2">
        <v>78</v>
      </c>
      <c r="C79" s="2">
        <v>80</v>
      </c>
      <c r="D79" s="2">
        <v>2.3788068509615385E-4</v>
      </c>
      <c r="E79" s="2">
        <v>5.6039199854382405E-4</v>
      </c>
    </row>
    <row r="80" spans="1:5" x14ac:dyDescent="0.25">
      <c r="A80" s="2" t="s">
        <v>150</v>
      </c>
      <c r="B80" s="2">
        <v>80</v>
      </c>
      <c r="C80" s="2">
        <v>81</v>
      </c>
      <c r="D80" s="2">
        <v>2.3788068509615385E-4</v>
      </c>
      <c r="E80" s="2">
        <v>5.6039199854382405E-4</v>
      </c>
    </row>
    <row r="81" spans="1:5" x14ac:dyDescent="0.25">
      <c r="A81" s="2" t="s">
        <v>151</v>
      </c>
      <c r="B81" s="2">
        <v>81</v>
      </c>
      <c r="C81" s="2">
        <v>82</v>
      </c>
      <c r="D81" s="2">
        <v>1.2520036057692309E-4</v>
      </c>
      <c r="E81" s="2">
        <v>2.949431571283284E-4</v>
      </c>
    </row>
    <row r="82" spans="1:5" x14ac:dyDescent="0.25">
      <c r="A82" s="2" t="s">
        <v>152</v>
      </c>
      <c r="B82" s="2">
        <v>81</v>
      </c>
      <c r="C82" s="2">
        <v>84</v>
      </c>
      <c r="D82" s="2">
        <v>9.819144712694156E-4</v>
      </c>
      <c r="E82" s="2">
        <v>9.9543315530810838E-4</v>
      </c>
    </row>
    <row r="83" spans="1:5" x14ac:dyDescent="0.25">
      <c r="A83" s="2" t="s">
        <v>153</v>
      </c>
      <c r="B83" s="2">
        <v>82</v>
      </c>
      <c r="C83" s="2">
        <v>83</v>
      </c>
      <c r="D83" s="2">
        <v>1.2520036057692309E-4</v>
      </c>
      <c r="E83" s="2">
        <v>2.949431571283284E-4</v>
      </c>
    </row>
    <row r="84" spans="1:5" x14ac:dyDescent="0.25">
      <c r="A84" s="2" t="s">
        <v>154</v>
      </c>
      <c r="B84" s="2">
        <v>84</v>
      </c>
      <c r="C84" s="2">
        <v>85</v>
      </c>
      <c r="D84" s="2">
        <v>6.9097685015255181E-4</v>
      </c>
      <c r="E84" s="2">
        <v>7.0048999817977993E-4</v>
      </c>
    </row>
    <row r="85" spans="1:5" x14ac:dyDescent="0.25">
      <c r="A85" s="2" t="s">
        <v>155</v>
      </c>
      <c r="B85" s="2">
        <v>86</v>
      </c>
      <c r="C85" s="2">
        <v>87</v>
      </c>
      <c r="D85" s="2">
        <v>2.2536064903846156E-4</v>
      </c>
      <c r="E85" s="2">
        <v>5.3089768283099109E-4</v>
      </c>
    </row>
    <row r="86" spans="1:5" x14ac:dyDescent="0.25">
      <c r="A86" s="2" t="s">
        <v>156</v>
      </c>
      <c r="B86" s="2">
        <v>87</v>
      </c>
      <c r="C86" s="2">
        <v>88</v>
      </c>
      <c r="D86" s="2">
        <v>2.5457041847725591E-4</v>
      </c>
      <c r="E86" s="2">
        <v>2.5807526248728736E-4</v>
      </c>
    </row>
    <row r="87" spans="1:5" x14ac:dyDescent="0.25">
      <c r="A87" s="2" t="s">
        <v>157</v>
      </c>
      <c r="B87" s="2">
        <v>87</v>
      </c>
      <c r="C87" s="2">
        <v>89</v>
      </c>
      <c r="D87" s="2">
        <v>1.3772039663461537E-4</v>
      </c>
      <c r="E87" s="2">
        <v>3.2443747284116131E-4</v>
      </c>
    </row>
    <row r="88" spans="1:5" x14ac:dyDescent="0.25">
      <c r="A88" s="2" t="s">
        <v>158</v>
      </c>
      <c r="B88" s="2">
        <v>89</v>
      </c>
      <c r="C88" s="2">
        <v>90</v>
      </c>
      <c r="D88" s="2">
        <v>3.2730482375647188E-4</v>
      </c>
      <c r="E88" s="2">
        <v>3.3181105176936944E-4</v>
      </c>
    </row>
    <row r="89" spans="1:5" x14ac:dyDescent="0.25">
      <c r="A89" s="2" t="s">
        <v>159</v>
      </c>
      <c r="B89" s="2">
        <v>89</v>
      </c>
      <c r="C89" s="2">
        <v>91</v>
      </c>
      <c r="D89" s="2">
        <v>1.1268032451923078E-4</v>
      </c>
      <c r="E89" s="2">
        <v>2.6544884141549554E-4</v>
      </c>
    </row>
    <row r="90" spans="1:5" x14ac:dyDescent="0.25">
      <c r="A90" s="2" t="s">
        <v>160</v>
      </c>
      <c r="B90" s="2">
        <v>91</v>
      </c>
      <c r="C90" s="2">
        <v>92</v>
      </c>
      <c r="D90" s="2">
        <v>4.364064316752959E-4</v>
      </c>
      <c r="E90" s="2">
        <v>4.4241473569249263E-4</v>
      </c>
    </row>
    <row r="91" spans="1:5" x14ac:dyDescent="0.25">
      <c r="A91" s="2" t="s">
        <v>161</v>
      </c>
      <c r="B91" s="2">
        <v>91</v>
      </c>
      <c r="C91" s="2">
        <v>93</v>
      </c>
      <c r="D91" s="2">
        <v>1.1268032451923078E-4</v>
      </c>
      <c r="E91" s="2">
        <v>2.6544884141549554E-4</v>
      </c>
    </row>
    <row r="92" spans="1:5" x14ac:dyDescent="0.25">
      <c r="A92" s="2" t="s">
        <v>162</v>
      </c>
      <c r="B92" s="2">
        <v>93</v>
      </c>
      <c r="C92" s="2">
        <v>94</v>
      </c>
      <c r="D92" s="2">
        <v>4.000392290356878E-4</v>
      </c>
      <c r="E92" s="2">
        <v>4.0554684105145158E-4</v>
      </c>
    </row>
    <row r="93" spans="1:5" x14ac:dyDescent="0.25">
      <c r="A93" s="2" t="s">
        <v>163</v>
      </c>
      <c r="B93" s="2">
        <v>93</v>
      </c>
      <c r="C93" s="2">
        <v>95</v>
      </c>
      <c r="D93" s="2">
        <v>1.5024043269230768E-4</v>
      </c>
      <c r="E93" s="2">
        <v>3.5393178855399411E-4</v>
      </c>
    </row>
    <row r="94" spans="1:5" x14ac:dyDescent="0.25">
      <c r="A94" s="2" t="s">
        <v>164</v>
      </c>
      <c r="B94" s="2">
        <v>95</v>
      </c>
      <c r="C94" s="2">
        <v>96</v>
      </c>
      <c r="D94" s="2">
        <v>2.909376211168639E-4</v>
      </c>
      <c r="E94" s="2">
        <v>2.949431571283284E-4</v>
      </c>
    </row>
    <row r="95" spans="1:5" x14ac:dyDescent="0.25">
      <c r="A95" s="2" t="s">
        <v>165</v>
      </c>
      <c r="B95" s="2">
        <v>97</v>
      </c>
      <c r="C95" s="2">
        <v>98</v>
      </c>
      <c r="D95" s="2">
        <v>1.3889415001502403E-4</v>
      </c>
      <c r="E95" s="2">
        <v>3.205550578136557E-4</v>
      </c>
    </row>
    <row r="96" spans="1:5" x14ac:dyDescent="0.25">
      <c r="A96" s="2" t="s">
        <v>166</v>
      </c>
      <c r="B96" s="2">
        <v>98</v>
      </c>
      <c r="C96" s="2">
        <v>99</v>
      </c>
      <c r="D96" s="2">
        <v>2.7778830003004806E-4</v>
      </c>
      <c r="E96" s="2">
        <v>6.411101156273114E-4</v>
      </c>
    </row>
    <row r="97" spans="1:5" x14ac:dyDescent="0.25">
      <c r="A97" s="2" t="s">
        <v>167</v>
      </c>
      <c r="B97" s="2">
        <v>99</v>
      </c>
      <c r="C97" s="2">
        <v>100</v>
      </c>
      <c r="D97" s="2">
        <v>1.5152089092548078E-4</v>
      </c>
      <c r="E97" s="2">
        <v>3.4969642670580619E-4</v>
      </c>
    </row>
    <row r="98" spans="1:5" x14ac:dyDescent="0.25">
      <c r="A98" s="2" t="s">
        <v>168</v>
      </c>
      <c r="B98" s="2">
        <v>101</v>
      </c>
      <c r="C98" s="2">
        <v>102</v>
      </c>
      <c r="D98" s="2">
        <v>3.2730482375647188E-4</v>
      </c>
      <c r="E98" s="2">
        <v>3.3181105176936944E-4</v>
      </c>
    </row>
    <row r="99" spans="1:5" x14ac:dyDescent="0.25">
      <c r="A99" s="2" t="s">
        <v>169</v>
      </c>
      <c r="B99" s="2">
        <v>101</v>
      </c>
      <c r="C99" s="2">
        <v>105</v>
      </c>
      <c r="D99" s="2">
        <v>1.3889415001502403E-4</v>
      </c>
      <c r="E99" s="2">
        <v>3.205550578136557E-4</v>
      </c>
    </row>
    <row r="100" spans="1:5" x14ac:dyDescent="0.25">
      <c r="A100" s="2" t="s">
        <v>170</v>
      </c>
      <c r="B100" s="2">
        <v>102</v>
      </c>
      <c r="C100" s="2">
        <v>103</v>
      </c>
      <c r="D100" s="2">
        <v>4.7277363431490378E-4</v>
      </c>
      <c r="E100" s="2">
        <v>4.7928263033353367E-4</v>
      </c>
    </row>
    <row r="101" spans="1:5" x14ac:dyDescent="0.25">
      <c r="A101" s="2" t="s">
        <v>171</v>
      </c>
      <c r="B101" s="2">
        <v>103</v>
      </c>
      <c r="C101" s="2">
        <v>104</v>
      </c>
      <c r="D101" s="2">
        <v>1.0182816739090236E-3</v>
      </c>
      <c r="E101" s="2">
        <v>1.0323010499491494E-3</v>
      </c>
    </row>
    <row r="102" spans="1:5" x14ac:dyDescent="0.25">
      <c r="A102" s="2" t="s">
        <v>172</v>
      </c>
      <c r="B102" s="2">
        <v>105</v>
      </c>
      <c r="C102" s="2">
        <v>106</v>
      </c>
      <c r="D102" s="2">
        <v>3.2730482375647188E-4</v>
      </c>
      <c r="E102" s="2">
        <v>3.3181105176936944E-4</v>
      </c>
    </row>
    <row r="103" spans="1:5" x14ac:dyDescent="0.25">
      <c r="A103" s="2" t="s">
        <v>173</v>
      </c>
      <c r="B103" s="2">
        <v>105</v>
      </c>
      <c r="C103" s="2">
        <v>108</v>
      </c>
      <c r="D103" s="2">
        <v>1.6414763183593751E-4</v>
      </c>
      <c r="E103" s="2">
        <v>3.7883779559795669E-4</v>
      </c>
    </row>
    <row r="104" spans="1:5" x14ac:dyDescent="0.25">
      <c r="A104" s="2" t="s">
        <v>174</v>
      </c>
      <c r="B104" s="2">
        <v>106</v>
      </c>
      <c r="C104" s="2">
        <v>107</v>
      </c>
      <c r="D104" s="2">
        <v>8.3644566071098365E-4</v>
      </c>
      <c r="E104" s="2">
        <v>8.4796157674394421E-4</v>
      </c>
    </row>
    <row r="105" spans="1:5" x14ac:dyDescent="0.25">
      <c r="A105" s="2" t="s">
        <v>175</v>
      </c>
      <c r="B105" s="2">
        <v>108</v>
      </c>
      <c r="C105" s="2">
        <v>109</v>
      </c>
      <c r="D105" s="2">
        <v>6.5460964751294377E-4</v>
      </c>
      <c r="E105" s="2">
        <v>6.6362210353873889E-4</v>
      </c>
    </row>
    <row r="106" spans="1:5" x14ac:dyDescent="0.25">
      <c r="A106" s="2" t="s">
        <v>176</v>
      </c>
      <c r="B106" s="2">
        <v>109</v>
      </c>
      <c r="C106" s="2">
        <v>110</v>
      </c>
      <c r="D106" s="2">
        <v>4.364064316752959E-4</v>
      </c>
      <c r="E106" s="2">
        <v>4.4241473569249263E-4</v>
      </c>
    </row>
    <row r="107" spans="1:5" x14ac:dyDescent="0.25">
      <c r="A107" s="2" t="s">
        <v>177</v>
      </c>
      <c r="B107" s="2">
        <v>110</v>
      </c>
      <c r="C107" s="2">
        <v>111</v>
      </c>
      <c r="D107" s="2">
        <v>8.3644566071098365E-4</v>
      </c>
      <c r="E107" s="2">
        <v>8.4796157674394421E-4</v>
      </c>
    </row>
    <row r="108" spans="1:5" x14ac:dyDescent="0.25">
      <c r="A108" s="2" t="s">
        <v>178</v>
      </c>
      <c r="B108" s="2">
        <v>110</v>
      </c>
      <c r="C108" s="2">
        <v>112</v>
      </c>
      <c r="D108" s="2">
        <v>1.8183601319803996E-4</v>
      </c>
      <c r="E108" s="2">
        <v>1.8433947320520524E-4</v>
      </c>
    </row>
    <row r="109" spans="1:5" x14ac:dyDescent="0.25">
      <c r="A109" s="2" t="s">
        <v>179</v>
      </c>
      <c r="B109" s="2">
        <v>112</v>
      </c>
      <c r="C109" s="2">
        <v>113</v>
      </c>
      <c r="D109" s="2">
        <v>7.6371125543176768E-4</v>
      </c>
      <c r="E109" s="2">
        <v>7.7422578746186212E-4</v>
      </c>
    </row>
    <row r="110" spans="1:5" x14ac:dyDescent="0.25">
      <c r="A110" s="2" t="s">
        <v>180</v>
      </c>
      <c r="B110" s="2">
        <v>113</v>
      </c>
      <c r="C110" s="2">
        <v>114</v>
      </c>
      <c r="D110" s="2">
        <v>4.7277363431490378E-4</v>
      </c>
      <c r="E110" s="2">
        <v>4.7928263033353367E-4</v>
      </c>
    </row>
    <row r="111" spans="1:5" x14ac:dyDescent="0.25">
      <c r="A111" s="2" t="s">
        <v>181</v>
      </c>
      <c r="B111" s="2">
        <v>13</v>
      </c>
      <c r="C111" s="2">
        <v>18</v>
      </c>
      <c r="D111" s="2">
        <v>4.2128717484513686E-4</v>
      </c>
      <c r="E111" s="2">
        <v>9.4640637949565452E-4</v>
      </c>
    </row>
    <row r="112" spans="1:5" x14ac:dyDescent="0.25">
      <c r="A112" s="2" t="s">
        <v>182</v>
      </c>
      <c r="B112" s="2">
        <v>13</v>
      </c>
      <c r="C112" s="2">
        <v>52</v>
      </c>
      <c r="D112" s="2">
        <v>2.0032057692307692E-4</v>
      </c>
      <c r="E112" s="2">
        <v>4.7190905140532548E-4</v>
      </c>
    </row>
    <row r="113" spans="1:5" x14ac:dyDescent="0.25">
      <c r="A113" s="2" t="s">
        <v>183</v>
      </c>
      <c r="B113" s="2">
        <v>16</v>
      </c>
      <c r="C113" s="2">
        <v>95</v>
      </c>
      <c r="D113" s="2">
        <v>2.0032057692307692E-4</v>
      </c>
      <c r="E113" s="2">
        <v>4.7190905140532548E-4</v>
      </c>
    </row>
    <row r="114" spans="1:5" x14ac:dyDescent="0.25">
      <c r="A114" s="2" t="s">
        <v>184</v>
      </c>
      <c r="B114" s="2">
        <v>18</v>
      </c>
      <c r="C114" s="2">
        <v>35</v>
      </c>
      <c r="D114" s="2">
        <v>1.8940111365685098E-4</v>
      </c>
      <c r="E114" s="2">
        <v>4.3712053338225773E-4</v>
      </c>
    </row>
    <row r="115" spans="1:5" x14ac:dyDescent="0.25">
      <c r="A115" s="2" t="s">
        <v>185</v>
      </c>
      <c r="B115" s="2">
        <v>72</v>
      </c>
      <c r="C115" s="2">
        <v>76</v>
      </c>
      <c r="D115" s="2">
        <v>1.0101392728365385E-4</v>
      </c>
      <c r="E115" s="2">
        <v>2.3313095113720411E-4</v>
      </c>
    </row>
    <row r="116" spans="1:5" x14ac:dyDescent="0.25">
      <c r="A116" s="2" t="s">
        <v>186</v>
      </c>
      <c r="B116" s="2">
        <v>97</v>
      </c>
      <c r="C116" s="2">
        <v>101</v>
      </c>
      <c r="D116" s="2">
        <v>1.2626740910456731E-4</v>
      </c>
      <c r="E116" s="2">
        <v>2.9141368892150515E-4</v>
      </c>
    </row>
    <row r="117" spans="1:5" x14ac:dyDescent="0.25">
      <c r="A117" s="2" t="s">
        <v>187</v>
      </c>
      <c r="B117" s="2">
        <v>51</v>
      </c>
      <c r="C117" s="2">
        <v>108</v>
      </c>
      <c r="D117" s="2">
        <v>7.5760445462740391E-4</v>
      </c>
      <c r="E117" s="2">
        <v>1.7484821335290309E-3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A479-2874-4FB8-8F8B-3B410074DBF0}">
  <dimension ref="A1:O111"/>
  <sheetViews>
    <sheetView workbookViewId="0">
      <selection activeCell="F2" sqref="F2:F25"/>
    </sheetView>
  </sheetViews>
  <sheetFormatPr defaultRowHeight="15" x14ac:dyDescent="0.25"/>
  <cols>
    <col min="4" max="4" width="9.28515625" style="14"/>
    <col min="5" max="5" width="9.28515625" style="14" customWidth="1"/>
    <col min="6" max="6" width="27.85546875" style="14" customWidth="1"/>
    <col min="7" max="14" width="9.28515625" style="14" customWidth="1"/>
    <col min="15" max="15" width="9.28515625" style="14"/>
  </cols>
  <sheetData>
    <row r="1" spans="1:6" x14ac:dyDescent="0.25">
      <c r="A1" s="4" t="s">
        <v>35</v>
      </c>
      <c r="B1" s="4" t="s">
        <v>203</v>
      </c>
      <c r="C1" s="4" t="s">
        <v>204</v>
      </c>
      <c r="E1" s="15" t="s">
        <v>36</v>
      </c>
      <c r="F1" s="15" t="s">
        <v>37</v>
      </c>
    </row>
    <row r="2" spans="1:6" x14ac:dyDescent="0.25">
      <c r="A2" s="16">
        <v>1</v>
      </c>
      <c r="B2" s="16">
        <v>0.4</v>
      </c>
      <c r="C2" s="16">
        <v>0.2</v>
      </c>
      <c r="E2" s="16">
        <v>1</v>
      </c>
      <c r="F2" s="17">
        <v>0.71299999999999997</v>
      </c>
    </row>
    <row r="3" spans="1:6" x14ac:dyDescent="0.25">
      <c r="A3" s="16">
        <v>2</v>
      </c>
      <c r="B3" s="16">
        <v>0.2</v>
      </c>
      <c r="C3" s="16">
        <v>0.1</v>
      </c>
      <c r="E3" s="16">
        <v>2</v>
      </c>
      <c r="F3" s="17">
        <v>0.68899999999999995</v>
      </c>
    </row>
    <row r="4" spans="1:6" x14ac:dyDescent="0.25">
      <c r="A4" s="16">
        <v>3</v>
      </c>
      <c r="B4" s="16">
        <v>0</v>
      </c>
      <c r="C4" s="16">
        <v>0</v>
      </c>
      <c r="E4" s="16">
        <v>3</v>
      </c>
      <c r="F4" s="17">
        <v>0.68300000000000005</v>
      </c>
    </row>
    <row r="5" spans="1:6" x14ac:dyDescent="0.25">
      <c r="A5" s="16">
        <v>4</v>
      </c>
      <c r="B5" s="16">
        <v>0.4</v>
      </c>
      <c r="C5" s="16">
        <v>0.2</v>
      </c>
      <c r="E5" s="16">
        <v>4</v>
      </c>
      <c r="F5" s="17">
        <v>0.69299999999999995</v>
      </c>
    </row>
    <row r="6" spans="1:6" x14ac:dyDescent="0.25">
      <c r="A6" s="16">
        <v>5</v>
      </c>
      <c r="B6" s="16">
        <v>0.2</v>
      </c>
      <c r="C6" s="16">
        <v>0.1</v>
      </c>
      <c r="E6" s="16">
        <v>5</v>
      </c>
      <c r="F6" s="17">
        <v>0.71399999999999997</v>
      </c>
    </row>
    <row r="7" spans="1:6" x14ac:dyDescent="0.25">
      <c r="A7" s="16">
        <v>6</v>
      </c>
      <c r="B7" s="16">
        <v>0.4</v>
      </c>
      <c r="C7" s="16">
        <v>0.2</v>
      </c>
      <c r="E7" s="16">
        <v>6</v>
      </c>
      <c r="F7" s="17">
        <v>0.77600000000000002</v>
      </c>
    </row>
    <row r="8" spans="1:6" x14ac:dyDescent="0.25">
      <c r="A8" s="16">
        <v>7</v>
      </c>
      <c r="B8" s="16">
        <v>0.2</v>
      </c>
      <c r="C8" s="16">
        <v>0.1</v>
      </c>
      <c r="E8" s="16">
        <v>7</v>
      </c>
      <c r="F8" s="17">
        <v>0.871</v>
      </c>
    </row>
    <row r="9" spans="1:6" x14ac:dyDescent="0.25">
      <c r="A9" s="16">
        <v>8</v>
      </c>
      <c r="B9" s="16">
        <v>0</v>
      </c>
      <c r="C9" s="16">
        <v>0</v>
      </c>
      <c r="E9" s="16">
        <v>8</v>
      </c>
      <c r="F9" s="17">
        <v>0.92400000000000004</v>
      </c>
    </row>
    <row r="10" spans="1:6" x14ac:dyDescent="0.25">
      <c r="A10" s="16">
        <v>9</v>
      </c>
      <c r="B10" s="16">
        <v>0.4</v>
      </c>
      <c r="C10" s="16">
        <v>0.2</v>
      </c>
      <c r="E10" s="16">
        <v>9</v>
      </c>
      <c r="F10" s="17">
        <v>0.90200000000000002</v>
      </c>
    </row>
    <row r="11" spans="1:6" x14ac:dyDescent="0.25">
      <c r="A11" s="16">
        <v>10</v>
      </c>
      <c r="B11" s="16">
        <v>0.2</v>
      </c>
      <c r="C11" s="16">
        <v>0.1</v>
      </c>
      <c r="E11" s="16">
        <v>10</v>
      </c>
      <c r="F11" s="17">
        <v>0.874</v>
      </c>
    </row>
    <row r="12" spans="1:6" x14ac:dyDescent="0.25">
      <c r="A12" s="16">
        <v>11</v>
      </c>
      <c r="B12" s="16">
        <v>0.4</v>
      </c>
      <c r="C12" s="16">
        <v>0.2</v>
      </c>
      <c r="E12" s="16">
        <v>11</v>
      </c>
      <c r="F12" s="17">
        <v>0.85499999999999998</v>
      </c>
    </row>
    <row r="13" spans="1:6" x14ac:dyDescent="0.25">
      <c r="A13" s="16">
        <v>12</v>
      </c>
      <c r="B13" s="16">
        <v>0.2</v>
      </c>
      <c r="C13" s="16">
        <v>0.1</v>
      </c>
      <c r="E13" s="16">
        <v>12</v>
      </c>
      <c r="F13" s="17">
        <v>0.82899999999999996</v>
      </c>
    </row>
    <row r="14" spans="1:6" x14ac:dyDescent="0.25">
      <c r="A14" s="16">
        <v>13</v>
      </c>
      <c r="B14" s="16">
        <v>0</v>
      </c>
      <c r="C14" s="16">
        <v>0</v>
      </c>
      <c r="E14" s="16">
        <v>13</v>
      </c>
      <c r="F14" s="17">
        <v>0.81499999999999995</v>
      </c>
    </row>
    <row r="15" spans="1:6" x14ac:dyDescent="0.25">
      <c r="A15" s="16">
        <v>14</v>
      </c>
      <c r="B15" s="16">
        <v>0</v>
      </c>
      <c r="C15" s="16">
        <v>0</v>
      </c>
      <c r="E15" s="16">
        <v>14</v>
      </c>
      <c r="F15" s="17">
        <v>0.81299999999999994</v>
      </c>
    </row>
    <row r="16" spans="1:6" x14ac:dyDescent="0.25">
      <c r="A16" s="16">
        <v>15</v>
      </c>
      <c r="B16" s="16">
        <v>0</v>
      </c>
      <c r="C16" s="16">
        <v>0</v>
      </c>
      <c r="E16" s="16">
        <v>15</v>
      </c>
      <c r="F16" s="17">
        <v>0.80800000000000005</v>
      </c>
    </row>
    <row r="17" spans="1:6" x14ac:dyDescent="0.25">
      <c r="A17" s="16">
        <v>16</v>
      </c>
      <c r="B17" s="16">
        <v>0.4</v>
      </c>
      <c r="C17" s="16">
        <v>0.2</v>
      </c>
      <c r="E17" s="16">
        <v>16</v>
      </c>
      <c r="F17" s="17">
        <v>0.80800000000000005</v>
      </c>
    </row>
    <row r="18" spans="1:6" x14ac:dyDescent="0.25">
      <c r="A18" s="16">
        <v>17</v>
      </c>
      <c r="B18" s="16">
        <v>0.2</v>
      </c>
      <c r="C18" s="16">
        <v>0.1</v>
      </c>
      <c r="E18" s="16">
        <v>17</v>
      </c>
      <c r="F18" s="17">
        <v>0.84199999999999997</v>
      </c>
    </row>
    <row r="19" spans="1:6" x14ac:dyDescent="0.25">
      <c r="A19" s="16">
        <v>18</v>
      </c>
      <c r="B19" s="16">
        <v>0</v>
      </c>
      <c r="C19" s="16">
        <v>0</v>
      </c>
      <c r="E19" s="16">
        <v>18</v>
      </c>
      <c r="F19" s="17">
        <v>0.94499999999999995</v>
      </c>
    </row>
    <row r="20" spans="1:6" x14ac:dyDescent="0.25">
      <c r="A20" s="16">
        <v>19</v>
      </c>
      <c r="B20" s="16">
        <v>0.4</v>
      </c>
      <c r="C20" s="16">
        <v>0.2</v>
      </c>
      <c r="E20" s="16">
        <v>19</v>
      </c>
      <c r="F20" s="17">
        <v>1</v>
      </c>
    </row>
    <row r="21" spans="1:6" x14ac:dyDescent="0.25">
      <c r="A21" s="16">
        <v>20</v>
      </c>
      <c r="B21" s="16">
        <v>0.4</v>
      </c>
      <c r="C21" s="16">
        <v>0.2</v>
      </c>
      <c r="E21" s="16">
        <v>20</v>
      </c>
      <c r="F21" s="17">
        <v>0.97299999999999998</v>
      </c>
    </row>
    <row r="22" spans="1:6" x14ac:dyDescent="0.25">
      <c r="A22" s="16">
        <v>21</v>
      </c>
      <c r="B22" s="16">
        <v>0</v>
      </c>
      <c r="C22" s="16">
        <v>0</v>
      </c>
      <c r="E22" s="16">
        <v>21</v>
      </c>
      <c r="F22" s="17">
        <v>0.94799999999999995</v>
      </c>
    </row>
    <row r="23" spans="1:6" x14ac:dyDescent="0.25">
      <c r="A23" s="16">
        <v>22</v>
      </c>
      <c r="B23" s="16">
        <v>0.4</v>
      </c>
      <c r="C23" s="16">
        <v>0.2</v>
      </c>
      <c r="E23" s="16">
        <v>22</v>
      </c>
      <c r="F23" s="17">
        <v>0.89700000000000002</v>
      </c>
    </row>
    <row r="24" spans="1:6" x14ac:dyDescent="0.25">
      <c r="A24" s="16">
        <v>23</v>
      </c>
      <c r="B24" s="16">
        <v>0</v>
      </c>
      <c r="C24" s="16">
        <v>0</v>
      </c>
      <c r="E24" s="16">
        <v>23</v>
      </c>
      <c r="F24" s="17">
        <v>0.82099999999999995</v>
      </c>
    </row>
    <row r="25" spans="1:6" x14ac:dyDescent="0.25">
      <c r="A25" s="16">
        <v>24</v>
      </c>
      <c r="B25" s="16">
        <v>0.4</v>
      </c>
      <c r="C25" s="16">
        <v>0.2</v>
      </c>
      <c r="E25" s="16">
        <v>24</v>
      </c>
      <c r="F25" s="17">
        <v>0.751</v>
      </c>
    </row>
    <row r="26" spans="1:6" x14ac:dyDescent="0.25">
      <c r="A26" s="16">
        <v>25</v>
      </c>
      <c r="B26" s="16">
        <v>0</v>
      </c>
      <c r="C26" s="16">
        <v>0</v>
      </c>
    </row>
    <row r="27" spans="1:6" x14ac:dyDescent="0.25">
      <c r="A27" s="16">
        <v>26</v>
      </c>
      <c r="B27" s="16">
        <v>0</v>
      </c>
      <c r="C27" s="16">
        <v>0</v>
      </c>
    </row>
    <row r="28" spans="1:6" x14ac:dyDescent="0.25">
      <c r="A28" s="16">
        <v>27</v>
      </c>
      <c r="B28" s="16">
        <v>0</v>
      </c>
      <c r="C28" s="16">
        <v>0</v>
      </c>
    </row>
    <row r="29" spans="1:6" x14ac:dyDescent="0.25">
      <c r="A29" s="16">
        <v>28</v>
      </c>
      <c r="B29" s="16">
        <v>0.4</v>
      </c>
      <c r="C29" s="16">
        <v>0.2</v>
      </c>
    </row>
    <row r="30" spans="1:6" x14ac:dyDescent="0.25">
      <c r="A30" s="16">
        <v>29</v>
      </c>
      <c r="B30" s="16">
        <v>0.4</v>
      </c>
      <c r="C30" s="16">
        <v>0.2</v>
      </c>
    </row>
    <row r="31" spans="1:6" x14ac:dyDescent="0.25">
      <c r="A31" s="16">
        <v>30</v>
      </c>
      <c r="B31" s="16">
        <v>0.4</v>
      </c>
      <c r="C31" s="16">
        <v>0.2</v>
      </c>
    </row>
    <row r="32" spans="1:6" x14ac:dyDescent="0.25">
      <c r="A32" s="16">
        <v>31</v>
      </c>
      <c r="B32" s="16">
        <v>0.2</v>
      </c>
      <c r="C32" s="16">
        <v>0.1</v>
      </c>
    </row>
    <row r="33" spans="1:3" x14ac:dyDescent="0.25">
      <c r="A33" s="16">
        <v>32</v>
      </c>
      <c r="B33" s="16">
        <v>0.2</v>
      </c>
      <c r="C33" s="16">
        <v>0.1</v>
      </c>
    </row>
    <row r="34" spans="1:3" x14ac:dyDescent="0.25">
      <c r="A34" s="16">
        <v>33</v>
      </c>
      <c r="B34" s="16">
        <v>0.4</v>
      </c>
      <c r="C34" s="16">
        <v>0.2</v>
      </c>
    </row>
    <row r="35" spans="1:3" x14ac:dyDescent="0.25">
      <c r="A35" s="16">
        <v>34</v>
      </c>
      <c r="B35" s="16">
        <v>0.4</v>
      </c>
      <c r="C35" s="16">
        <v>0.2</v>
      </c>
    </row>
    <row r="36" spans="1:3" x14ac:dyDescent="0.25">
      <c r="A36" s="16">
        <v>36</v>
      </c>
      <c r="B36" s="16">
        <v>0</v>
      </c>
      <c r="C36" s="16">
        <v>0</v>
      </c>
    </row>
    <row r="37" spans="1:3" x14ac:dyDescent="0.25">
      <c r="A37" s="16">
        <v>37</v>
      </c>
      <c r="B37" s="16">
        <v>0.4</v>
      </c>
      <c r="C37" s="16">
        <v>0.2</v>
      </c>
    </row>
    <row r="38" spans="1:3" x14ac:dyDescent="0.25">
      <c r="A38" s="16">
        <v>38</v>
      </c>
      <c r="B38" s="16">
        <v>0.2</v>
      </c>
      <c r="C38" s="16">
        <v>0.1</v>
      </c>
    </row>
    <row r="39" spans="1:3" x14ac:dyDescent="0.25">
      <c r="A39" s="16">
        <v>39</v>
      </c>
      <c r="B39" s="16">
        <v>0.2</v>
      </c>
      <c r="C39" s="16">
        <v>0.1</v>
      </c>
    </row>
    <row r="40" spans="1:3" x14ac:dyDescent="0.25">
      <c r="A40" s="16">
        <v>40</v>
      </c>
      <c r="B40" s="16">
        <v>0</v>
      </c>
      <c r="C40" s="16">
        <v>0</v>
      </c>
    </row>
    <row r="41" spans="1:3" x14ac:dyDescent="0.25">
      <c r="A41" s="16">
        <v>41</v>
      </c>
      <c r="B41" s="16">
        <v>0.2</v>
      </c>
      <c r="C41" s="16">
        <v>0.1</v>
      </c>
    </row>
    <row r="42" spans="1:3" x14ac:dyDescent="0.25">
      <c r="A42" s="16">
        <v>42</v>
      </c>
      <c r="B42" s="16">
        <v>0.2</v>
      </c>
      <c r="C42" s="16">
        <v>0.1</v>
      </c>
    </row>
    <row r="43" spans="1:3" x14ac:dyDescent="0.25">
      <c r="A43" s="16">
        <v>43</v>
      </c>
      <c r="B43" s="16">
        <v>0.4</v>
      </c>
      <c r="C43" s="16">
        <v>0.2</v>
      </c>
    </row>
    <row r="44" spans="1:3" x14ac:dyDescent="0.25">
      <c r="A44" s="16">
        <v>44</v>
      </c>
      <c r="B44" s="16">
        <v>0</v>
      </c>
      <c r="C44" s="16">
        <v>0</v>
      </c>
    </row>
    <row r="45" spans="1:3" x14ac:dyDescent="0.25">
      <c r="A45" s="16">
        <v>45</v>
      </c>
      <c r="B45" s="16">
        <v>0.2</v>
      </c>
      <c r="C45" s="16">
        <v>0.1</v>
      </c>
    </row>
    <row r="46" spans="1:3" x14ac:dyDescent="0.25">
      <c r="A46" s="16">
        <v>46</v>
      </c>
      <c r="B46" s="16">
        <v>0.2</v>
      </c>
      <c r="C46" s="16">
        <v>0.1</v>
      </c>
    </row>
    <row r="47" spans="1:3" x14ac:dyDescent="0.25">
      <c r="A47" s="16">
        <v>47</v>
      </c>
      <c r="B47" s="16">
        <v>1.05</v>
      </c>
      <c r="C47" s="16">
        <v>0.75</v>
      </c>
    </row>
    <row r="48" spans="1:3" x14ac:dyDescent="0.25">
      <c r="A48" s="16">
        <v>48</v>
      </c>
      <c r="B48" s="16">
        <v>2.1</v>
      </c>
      <c r="C48" s="16">
        <v>1.5</v>
      </c>
    </row>
    <row r="49" spans="1:3" x14ac:dyDescent="0.25">
      <c r="A49" s="16">
        <v>49</v>
      </c>
      <c r="B49" s="16">
        <v>1.4</v>
      </c>
      <c r="C49" s="16">
        <v>0.95</v>
      </c>
    </row>
    <row r="50" spans="1:3" x14ac:dyDescent="0.25">
      <c r="A50" s="16">
        <v>50</v>
      </c>
      <c r="B50" s="16">
        <v>0.4</v>
      </c>
      <c r="C50" s="16">
        <v>0.2</v>
      </c>
    </row>
    <row r="51" spans="1:3" x14ac:dyDescent="0.25">
      <c r="A51" s="16">
        <v>51</v>
      </c>
      <c r="B51" s="16">
        <v>0.2</v>
      </c>
      <c r="C51" s="16">
        <v>0.1</v>
      </c>
    </row>
    <row r="52" spans="1:3" x14ac:dyDescent="0.25">
      <c r="A52" s="16">
        <v>53</v>
      </c>
      <c r="B52" s="16">
        <v>0.4</v>
      </c>
      <c r="C52" s="16">
        <v>0.2</v>
      </c>
    </row>
    <row r="53" spans="1:3" x14ac:dyDescent="0.25">
      <c r="A53" s="16">
        <v>54</v>
      </c>
      <c r="B53" s="16">
        <v>0</v>
      </c>
      <c r="C53" s="16">
        <v>0</v>
      </c>
    </row>
    <row r="54" spans="1:3" x14ac:dyDescent="0.25">
      <c r="A54" s="16">
        <v>55</v>
      </c>
      <c r="B54" s="16">
        <v>0.2</v>
      </c>
      <c r="C54" s="16">
        <v>0.1</v>
      </c>
    </row>
    <row r="55" spans="1:3" x14ac:dyDescent="0.25">
      <c r="A55" s="16">
        <v>56</v>
      </c>
      <c r="B55" s="16">
        <v>0.2</v>
      </c>
      <c r="C55" s="16">
        <v>0.1</v>
      </c>
    </row>
    <row r="56" spans="1:3" x14ac:dyDescent="0.25">
      <c r="A56" s="16">
        <v>57</v>
      </c>
      <c r="B56" s="16">
        <v>0</v>
      </c>
      <c r="C56" s="16">
        <v>0</v>
      </c>
    </row>
    <row r="57" spans="1:3" x14ac:dyDescent="0.25">
      <c r="A57" s="16">
        <v>58</v>
      </c>
      <c r="B57" s="16">
        <v>0.2</v>
      </c>
      <c r="C57" s="16">
        <v>0.1</v>
      </c>
    </row>
    <row r="58" spans="1:3" x14ac:dyDescent="0.25">
      <c r="A58" s="16">
        <v>59</v>
      </c>
      <c r="B58" s="16">
        <v>0.2</v>
      </c>
      <c r="C58" s="16">
        <v>0.1</v>
      </c>
    </row>
    <row r="59" spans="1:3" x14ac:dyDescent="0.25">
      <c r="A59" s="16">
        <v>60</v>
      </c>
      <c r="B59" s="16">
        <v>0.2</v>
      </c>
      <c r="C59" s="16">
        <v>0.1</v>
      </c>
    </row>
    <row r="60" spans="1:3" x14ac:dyDescent="0.25">
      <c r="A60" s="16">
        <v>61</v>
      </c>
      <c r="B60" s="16">
        <v>0</v>
      </c>
      <c r="C60" s="16">
        <v>0</v>
      </c>
    </row>
    <row r="61" spans="1:3" x14ac:dyDescent="0.25">
      <c r="A61" s="16">
        <v>62</v>
      </c>
      <c r="B61" s="16">
        <v>0.4</v>
      </c>
      <c r="C61" s="16">
        <v>0.2</v>
      </c>
    </row>
    <row r="62" spans="1:3" x14ac:dyDescent="0.25">
      <c r="A62" s="16">
        <v>63</v>
      </c>
      <c r="B62" s="16">
        <v>0.4</v>
      </c>
      <c r="C62" s="16">
        <v>0.2</v>
      </c>
    </row>
    <row r="63" spans="1:3" x14ac:dyDescent="0.25">
      <c r="A63" s="16">
        <v>64</v>
      </c>
      <c r="B63" s="16">
        <v>0.75</v>
      </c>
      <c r="C63" s="16">
        <v>0.35</v>
      </c>
    </row>
    <row r="64" spans="1:3" x14ac:dyDescent="0.25">
      <c r="A64" s="16">
        <v>65</v>
      </c>
      <c r="B64" s="16">
        <v>1.4</v>
      </c>
      <c r="C64" s="16">
        <v>1</v>
      </c>
    </row>
    <row r="65" spans="1:3" x14ac:dyDescent="0.25">
      <c r="A65" s="16">
        <v>66</v>
      </c>
      <c r="B65" s="16">
        <v>0.75</v>
      </c>
      <c r="C65" s="16">
        <v>0.35</v>
      </c>
    </row>
    <row r="66" spans="1:3" x14ac:dyDescent="0.25">
      <c r="A66" s="16">
        <v>68</v>
      </c>
      <c r="B66" s="16">
        <v>0.2</v>
      </c>
      <c r="C66" s="16">
        <v>0.1</v>
      </c>
    </row>
    <row r="67" spans="1:3" x14ac:dyDescent="0.25">
      <c r="A67" s="16">
        <v>69</v>
      </c>
      <c r="B67" s="16">
        <v>0.4</v>
      </c>
      <c r="C67" s="16">
        <v>0.2</v>
      </c>
    </row>
    <row r="68" spans="1:3" x14ac:dyDescent="0.25">
      <c r="A68" s="16">
        <v>70</v>
      </c>
      <c r="B68" s="16">
        <v>0.2</v>
      </c>
      <c r="C68" s="16">
        <v>0.1</v>
      </c>
    </row>
    <row r="69" spans="1:3" x14ac:dyDescent="0.25">
      <c r="A69" s="16">
        <v>71</v>
      </c>
      <c r="B69" s="16">
        <v>0.4</v>
      </c>
      <c r="C69" s="16">
        <v>0.2</v>
      </c>
    </row>
    <row r="70" spans="1:3" x14ac:dyDescent="0.25">
      <c r="A70" s="16">
        <v>72</v>
      </c>
      <c r="B70" s="16">
        <v>0</v>
      </c>
      <c r="C70" s="16">
        <v>0</v>
      </c>
    </row>
    <row r="71" spans="1:3" x14ac:dyDescent="0.25">
      <c r="A71" s="16">
        <v>73</v>
      </c>
      <c r="B71" s="16">
        <v>0.4</v>
      </c>
      <c r="C71" s="16">
        <v>0.2</v>
      </c>
    </row>
    <row r="72" spans="1:3" x14ac:dyDescent="0.25">
      <c r="A72" s="16">
        <v>74</v>
      </c>
      <c r="B72" s="16">
        <v>0.4</v>
      </c>
      <c r="C72" s="16">
        <v>0.2</v>
      </c>
    </row>
    <row r="73" spans="1:3" x14ac:dyDescent="0.25">
      <c r="A73" s="16">
        <v>75</v>
      </c>
      <c r="B73" s="16">
        <v>0.4</v>
      </c>
      <c r="C73" s="16">
        <v>0.2</v>
      </c>
    </row>
    <row r="74" spans="1:3" x14ac:dyDescent="0.25">
      <c r="A74" s="16">
        <v>76</v>
      </c>
      <c r="B74" s="16">
        <v>2.4500000000000002</v>
      </c>
      <c r="C74" s="16">
        <v>1.8</v>
      </c>
    </row>
    <row r="75" spans="1:3" x14ac:dyDescent="0.25">
      <c r="A75" s="16">
        <v>77</v>
      </c>
      <c r="B75" s="16">
        <v>0.4</v>
      </c>
      <c r="C75" s="16">
        <v>0.2</v>
      </c>
    </row>
    <row r="76" spans="1:3" x14ac:dyDescent="0.25">
      <c r="A76" s="16">
        <v>78</v>
      </c>
      <c r="B76" s="16">
        <v>0</v>
      </c>
      <c r="C76" s="16">
        <v>0</v>
      </c>
    </row>
    <row r="77" spans="1:3" x14ac:dyDescent="0.25">
      <c r="A77" s="16">
        <v>79</v>
      </c>
      <c r="B77" s="16">
        <v>0.4</v>
      </c>
      <c r="C77" s="16">
        <v>0.2</v>
      </c>
    </row>
    <row r="78" spans="1:3" x14ac:dyDescent="0.25">
      <c r="A78" s="16">
        <v>80</v>
      </c>
      <c r="B78" s="16">
        <v>0.4</v>
      </c>
      <c r="C78" s="16">
        <v>0.2</v>
      </c>
    </row>
    <row r="79" spans="1:3" x14ac:dyDescent="0.25">
      <c r="A79" s="16">
        <v>81</v>
      </c>
      <c r="B79" s="16">
        <v>0</v>
      </c>
      <c r="C79" s="16">
        <v>0</v>
      </c>
    </row>
    <row r="80" spans="1:3" x14ac:dyDescent="0.25">
      <c r="A80" s="16">
        <v>82</v>
      </c>
      <c r="B80" s="16">
        <v>0.4</v>
      </c>
      <c r="C80" s="16">
        <v>0.2</v>
      </c>
    </row>
    <row r="81" spans="1:3" x14ac:dyDescent="0.25">
      <c r="A81" s="16">
        <v>83</v>
      </c>
      <c r="B81" s="16">
        <v>0.2</v>
      </c>
      <c r="C81" s="16">
        <v>0.1</v>
      </c>
    </row>
    <row r="82" spans="1:3" x14ac:dyDescent="0.25">
      <c r="A82" s="16">
        <v>84</v>
      </c>
      <c r="B82" s="16">
        <v>0.2</v>
      </c>
      <c r="C82" s="16">
        <v>0.1</v>
      </c>
    </row>
    <row r="83" spans="1:3" x14ac:dyDescent="0.25">
      <c r="A83" s="16">
        <v>85</v>
      </c>
      <c r="B83" s="16">
        <v>0.4</v>
      </c>
      <c r="C83" s="16">
        <v>0.2</v>
      </c>
    </row>
    <row r="84" spans="1:3" x14ac:dyDescent="0.25">
      <c r="A84" s="16">
        <v>86</v>
      </c>
      <c r="B84" s="16">
        <v>0.2</v>
      </c>
      <c r="C84" s="16">
        <v>0.1</v>
      </c>
    </row>
    <row r="85" spans="1:3" x14ac:dyDescent="0.25">
      <c r="A85" s="16">
        <v>87</v>
      </c>
      <c r="B85" s="16">
        <v>0.4</v>
      </c>
      <c r="C85" s="16">
        <v>0.2</v>
      </c>
    </row>
    <row r="86" spans="1:3" x14ac:dyDescent="0.25">
      <c r="A86" s="16">
        <v>88</v>
      </c>
      <c r="B86" s="16">
        <v>0.4</v>
      </c>
      <c r="C86" s="16">
        <v>0.2</v>
      </c>
    </row>
    <row r="87" spans="1:3" x14ac:dyDescent="0.25">
      <c r="A87" s="16">
        <v>89</v>
      </c>
      <c r="B87" s="16">
        <v>0</v>
      </c>
      <c r="C87" s="16">
        <v>0</v>
      </c>
    </row>
    <row r="88" spans="1:3" x14ac:dyDescent="0.25">
      <c r="A88" s="16">
        <v>90</v>
      </c>
      <c r="B88" s="16">
        <v>0.4</v>
      </c>
      <c r="C88" s="16">
        <v>0.2</v>
      </c>
    </row>
    <row r="89" spans="1:3" x14ac:dyDescent="0.25">
      <c r="A89" s="16">
        <v>91</v>
      </c>
      <c r="B89" s="16">
        <v>0</v>
      </c>
      <c r="C89" s="16">
        <v>0</v>
      </c>
    </row>
    <row r="90" spans="1:3" x14ac:dyDescent="0.25">
      <c r="A90" s="16">
        <v>92</v>
      </c>
      <c r="B90" s="16">
        <v>0.4</v>
      </c>
      <c r="C90" s="16">
        <v>0.2</v>
      </c>
    </row>
    <row r="91" spans="1:3" x14ac:dyDescent="0.25">
      <c r="A91" s="16">
        <v>93</v>
      </c>
      <c r="B91" s="16">
        <v>0</v>
      </c>
      <c r="C91" s="16">
        <v>0</v>
      </c>
    </row>
    <row r="92" spans="1:3" x14ac:dyDescent="0.25">
      <c r="A92" s="16">
        <v>94</v>
      </c>
      <c r="B92" s="16">
        <v>0.4</v>
      </c>
      <c r="C92" s="16">
        <v>0.2</v>
      </c>
    </row>
    <row r="93" spans="1:3" x14ac:dyDescent="0.25">
      <c r="A93" s="16">
        <v>95</v>
      </c>
      <c r="B93" s="16">
        <v>0.2</v>
      </c>
      <c r="C93" s="16">
        <v>0.1</v>
      </c>
    </row>
    <row r="94" spans="1:3" x14ac:dyDescent="0.25">
      <c r="A94" s="16">
        <v>96</v>
      </c>
      <c r="B94" s="16">
        <v>0.2</v>
      </c>
      <c r="C94" s="16">
        <v>0.1</v>
      </c>
    </row>
    <row r="95" spans="1:3" x14ac:dyDescent="0.25">
      <c r="A95" s="16">
        <v>97</v>
      </c>
      <c r="B95" s="16">
        <v>0</v>
      </c>
      <c r="C95" s="16">
        <v>0</v>
      </c>
    </row>
    <row r="96" spans="1:3" x14ac:dyDescent="0.25">
      <c r="A96" s="16">
        <v>98</v>
      </c>
      <c r="B96" s="16">
        <v>0.4</v>
      </c>
      <c r="C96" s="16">
        <v>0.2</v>
      </c>
    </row>
    <row r="97" spans="1:3" x14ac:dyDescent="0.25">
      <c r="A97" s="16">
        <v>99</v>
      </c>
      <c r="B97" s="16">
        <v>0.4</v>
      </c>
      <c r="C97" s="16">
        <v>0.2</v>
      </c>
    </row>
    <row r="98" spans="1:3" x14ac:dyDescent="0.25">
      <c r="A98" s="16">
        <v>100</v>
      </c>
      <c r="B98" s="16">
        <v>0.4</v>
      </c>
      <c r="C98" s="16">
        <v>0.2</v>
      </c>
    </row>
    <row r="99" spans="1:3" x14ac:dyDescent="0.25">
      <c r="A99" s="16">
        <v>102</v>
      </c>
      <c r="B99" s="16">
        <v>0.2</v>
      </c>
      <c r="C99" s="16">
        <v>0.1</v>
      </c>
    </row>
    <row r="100" spans="1:3" x14ac:dyDescent="0.25">
      <c r="A100" s="16">
        <v>103</v>
      </c>
      <c r="B100" s="16">
        <v>0.4</v>
      </c>
      <c r="C100" s="16">
        <v>0.2</v>
      </c>
    </row>
    <row r="101" spans="1:3" x14ac:dyDescent="0.25">
      <c r="A101" s="16">
        <v>104</v>
      </c>
      <c r="B101" s="16">
        <v>0.4</v>
      </c>
      <c r="C101" s="16">
        <v>0.2</v>
      </c>
    </row>
    <row r="102" spans="1:3" x14ac:dyDescent="0.25">
      <c r="A102" s="16">
        <v>105</v>
      </c>
      <c r="B102" s="16">
        <v>0</v>
      </c>
      <c r="C102" s="16">
        <v>0</v>
      </c>
    </row>
    <row r="103" spans="1:3" x14ac:dyDescent="0.25">
      <c r="A103" s="16">
        <v>106</v>
      </c>
      <c r="B103" s="16">
        <v>0.4</v>
      </c>
      <c r="C103" s="16">
        <v>0.2</v>
      </c>
    </row>
    <row r="104" spans="1:3" x14ac:dyDescent="0.25">
      <c r="A104" s="16">
        <v>107</v>
      </c>
      <c r="B104" s="16">
        <v>0.4</v>
      </c>
      <c r="C104" s="16">
        <v>0.2</v>
      </c>
    </row>
    <row r="105" spans="1:3" x14ac:dyDescent="0.25">
      <c r="A105" s="16">
        <v>108</v>
      </c>
      <c r="B105" s="16">
        <v>0</v>
      </c>
      <c r="C105" s="16">
        <v>0</v>
      </c>
    </row>
    <row r="106" spans="1:3" x14ac:dyDescent="0.25">
      <c r="A106" s="16">
        <v>109</v>
      </c>
      <c r="B106" s="16">
        <v>0.4</v>
      </c>
      <c r="C106" s="16">
        <v>0.2</v>
      </c>
    </row>
    <row r="107" spans="1:3" x14ac:dyDescent="0.25">
      <c r="A107" s="16">
        <v>110</v>
      </c>
      <c r="B107" s="16">
        <v>0</v>
      </c>
      <c r="C107" s="16">
        <v>0</v>
      </c>
    </row>
    <row r="108" spans="1:3" x14ac:dyDescent="0.25">
      <c r="A108" s="16">
        <v>111</v>
      </c>
      <c r="B108" s="16">
        <v>0.2</v>
      </c>
      <c r="C108" s="16">
        <v>0.1</v>
      </c>
    </row>
    <row r="109" spans="1:3" x14ac:dyDescent="0.25">
      <c r="A109" s="16">
        <v>112</v>
      </c>
      <c r="B109" s="16">
        <v>0.2</v>
      </c>
      <c r="C109" s="16">
        <v>0.1</v>
      </c>
    </row>
    <row r="110" spans="1:3" x14ac:dyDescent="0.25">
      <c r="A110" s="16">
        <v>113</v>
      </c>
      <c r="B110" s="16">
        <v>0.4</v>
      </c>
      <c r="C110" s="16">
        <v>0.2</v>
      </c>
    </row>
    <row r="111" spans="1:3" x14ac:dyDescent="0.25">
      <c r="A111" s="16">
        <v>114</v>
      </c>
      <c r="B111" s="16">
        <v>0.2</v>
      </c>
      <c r="C111" s="16">
        <v>0.1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3FE2-CC25-4789-9944-1101CF1BE8D1}">
  <dimension ref="A1:M31"/>
  <sheetViews>
    <sheetView workbookViewId="0">
      <selection activeCell="D13" sqref="D13:W13"/>
    </sheetView>
  </sheetViews>
  <sheetFormatPr defaultRowHeight="15" x14ac:dyDescent="0.25"/>
  <cols>
    <col min="1" max="1" width="11.85546875" style="3" bestFit="1" customWidth="1"/>
    <col min="2" max="2" width="16.85546875" style="3" bestFit="1" customWidth="1"/>
    <col min="3" max="3" width="17.28515625" style="3" bestFit="1" customWidth="1"/>
    <col min="4" max="4" width="25.7109375" style="3" bestFit="1" customWidth="1"/>
    <col min="5" max="5" width="18.140625" style="3" bestFit="1" customWidth="1"/>
    <col min="6" max="6" width="20.42578125" style="3" bestFit="1" customWidth="1"/>
    <col min="9" max="9" width="7.7109375" bestFit="1" customWidth="1"/>
    <col min="10" max="10" width="16.5703125" bestFit="1" customWidth="1"/>
    <col min="11" max="11" width="16.5703125" customWidth="1"/>
    <col min="13" max="13" width="13.7109375" bestFit="1" customWidth="1"/>
  </cols>
  <sheetData>
    <row r="1" spans="1:13" x14ac:dyDescent="0.25">
      <c r="A1" s="1" t="s">
        <v>44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6" t="s">
        <v>46</v>
      </c>
      <c r="I1" s="1" t="s">
        <v>47</v>
      </c>
      <c r="J1" s="1" t="s">
        <v>61</v>
      </c>
      <c r="K1" s="1" t="s">
        <v>40</v>
      </c>
      <c r="L1" s="1" t="s">
        <v>46</v>
      </c>
      <c r="M1" s="23" t="s">
        <v>205</v>
      </c>
    </row>
    <row r="2" spans="1:13" x14ac:dyDescent="0.25">
      <c r="A2" s="2" t="s">
        <v>38</v>
      </c>
      <c r="B2" s="2">
        <v>0</v>
      </c>
      <c r="C2" s="2">
        <v>800</v>
      </c>
      <c r="D2" s="2">
        <v>80</v>
      </c>
      <c r="E2" s="5">
        <v>0.9</v>
      </c>
      <c r="F2" s="5">
        <v>0.9</v>
      </c>
      <c r="G2" s="7">
        <v>20</v>
      </c>
      <c r="I2" s="2" t="s">
        <v>45</v>
      </c>
      <c r="J2" s="2">
        <v>80</v>
      </c>
      <c r="K2" s="2">
        <f>J2*10</f>
        <v>800</v>
      </c>
      <c r="L2" s="7">
        <v>20</v>
      </c>
      <c r="M2" s="2">
        <v>30</v>
      </c>
    </row>
    <row r="3" spans="1:13" x14ac:dyDescent="0.25">
      <c r="A3" s="2" t="s">
        <v>58</v>
      </c>
      <c r="B3" s="2">
        <v>0</v>
      </c>
      <c r="C3" s="2">
        <v>800</v>
      </c>
      <c r="D3" s="2">
        <v>80</v>
      </c>
      <c r="E3" s="5">
        <v>0.9</v>
      </c>
      <c r="F3" s="5">
        <v>0.9</v>
      </c>
      <c r="G3" s="7">
        <v>26</v>
      </c>
      <c r="I3" s="2" t="s">
        <v>194</v>
      </c>
      <c r="J3" s="2">
        <v>80</v>
      </c>
      <c r="K3" s="2">
        <f>J3*10</f>
        <v>800</v>
      </c>
      <c r="L3" s="7">
        <v>26</v>
      </c>
      <c r="M3" s="2">
        <v>30</v>
      </c>
    </row>
    <row r="4" spans="1:13" x14ac:dyDescent="0.25">
      <c r="A4" s="2" t="s">
        <v>59</v>
      </c>
      <c r="B4" s="2">
        <v>0</v>
      </c>
      <c r="C4" s="2">
        <v>1600</v>
      </c>
      <c r="D4" s="2">
        <v>160</v>
      </c>
      <c r="E4" s="5">
        <v>0.9</v>
      </c>
      <c r="F4" s="5">
        <v>0.9</v>
      </c>
      <c r="G4" s="7">
        <v>39</v>
      </c>
      <c r="I4" s="2" t="s">
        <v>195</v>
      </c>
      <c r="J4" s="2">
        <v>180</v>
      </c>
      <c r="K4" s="2">
        <f t="shared" ref="K4:K11" si="0">J4*10</f>
        <v>1800</v>
      </c>
      <c r="L4" s="7">
        <v>39</v>
      </c>
      <c r="M4" s="2">
        <v>30</v>
      </c>
    </row>
    <row r="5" spans="1:13" x14ac:dyDescent="0.25">
      <c r="A5" s="2" t="s">
        <v>60</v>
      </c>
      <c r="B5" s="2">
        <v>0</v>
      </c>
      <c r="C5" s="2">
        <v>1600</v>
      </c>
      <c r="D5" s="2">
        <v>160</v>
      </c>
      <c r="E5" s="5">
        <v>0.9</v>
      </c>
      <c r="F5" s="5">
        <v>0.9</v>
      </c>
      <c r="G5" s="7">
        <v>49</v>
      </c>
      <c r="I5" s="2" t="s">
        <v>196</v>
      </c>
      <c r="J5" s="2">
        <v>180</v>
      </c>
      <c r="K5" s="2">
        <f t="shared" si="0"/>
        <v>1800</v>
      </c>
      <c r="L5" s="7">
        <v>49</v>
      </c>
      <c r="M5" s="2">
        <v>30</v>
      </c>
    </row>
    <row r="6" spans="1:13" x14ac:dyDescent="0.25">
      <c r="A6" s="2" t="s">
        <v>188</v>
      </c>
      <c r="B6" s="2">
        <v>0</v>
      </c>
      <c r="C6" s="2">
        <v>2000</v>
      </c>
      <c r="D6" s="2">
        <v>200</v>
      </c>
      <c r="E6" s="5">
        <v>0.9</v>
      </c>
      <c r="F6" s="5">
        <v>0.9</v>
      </c>
      <c r="G6" s="7">
        <v>59</v>
      </c>
      <c r="I6" s="2" t="s">
        <v>197</v>
      </c>
      <c r="J6" s="2">
        <v>220</v>
      </c>
      <c r="K6" s="2">
        <f t="shared" si="0"/>
        <v>2200</v>
      </c>
      <c r="L6" s="7">
        <v>59</v>
      </c>
      <c r="M6" s="2">
        <v>30</v>
      </c>
    </row>
    <row r="7" spans="1:13" x14ac:dyDescent="0.25">
      <c r="A7" s="2" t="s">
        <v>189</v>
      </c>
      <c r="B7" s="2">
        <v>0</v>
      </c>
      <c r="C7" s="2">
        <v>2000</v>
      </c>
      <c r="D7" s="2">
        <v>200</v>
      </c>
      <c r="E7" s="5">
        <v>0.9</v>
      </c>
      <c r="F7" s="5">
        <v>0.9</v>
      </c>
      <c r="G7" s="7">
        <v>67</v>
      </c>
      <c r="I7" s="2" t="s">
        <v>198</v>
      </c>
      <c r="J7" s="2">
        <v>220</v>
      </c>
      <c r="K7" s="2">
        <f t="shared" si="0"/>
        <v>2200</v>
      </c>
      <c r="L7" s="7">
        <v>67</v>
      </c>
      <c r="M7" s="2">
        <v>30</v>
      </c>
    </row>
    <row r="8" spans="1:13" x14ac:dyDescent="0.25">
      <c r="A8" s="2" t="s">
        <v>190</v>
      </c>
      <c r="B8" s="2">
        <v>0</v>
      </c>
      <c r="C8" s="2">
        <v>800</v>
      </c>
      <c r="D8" s="2">
        <v>80</v>
      </c>
      <c r="E8" s="5">
        <v>0.9</v>
      </c>
      <c r="F8" s="5">
        <v>0.9</v>
      </c>
      <c r="G8" s="7">
        <v>86</v>
      </c>
      <c r="I8" s="2" t="s">
        <v>199</v>
      </c>
      <c r="J8" s="2">
        <v>80</v>
      </c>
      <c r="K8" s="2">
        <f t="shared" si="0"/>
        <v>800</v>
      </c>
      <c r="L8" s="7">
        <v>86</v>
      </c>
      <c r="M8" s="2">
        <v>30</v>
      </c>
    </row>
    <row r="9" spans="1:13" x14ac:dyDescent="0.25">
      <c r="A9" s="2" t="s">
        <v>191</v>
      </c>
      <c r="B9" s="2">
        <v>0</v>
      </c>
      <c r="C9" s="2">
        <v>800</v>
      </c>
      <c r="D9" s="2">
        <v>80</v>
      </c>
      <c r="E9" s="5">
        <v>0.9</v>
      </c>
      <c r="F9" s="5">
        <v>0.9</v>
      </c>
      <c r="G9" s="7">
        <v>93</v>
      </c>
      <c r="I9" s="2" t="s">
        <v>200</v>
      </c>
      <c r="J9" s="2">
        <v>80</v>
      </c>
      <c r="K9" s="2">
        <f t="shared" si="0"/>
        <v>800</v>
      </c>
      <c r="L9" s="7">
        <v>93</v>
      </c>
      <c r="M9" s="2">
        <v>30</v>
      </c>
    </row>
    <row r="10" spans="1:13" x14ac:dyDescent="0.25">
      <c r="A10" s="2" t="s">
        <v>192</v>
      </c>
      <c r="B10" s="2">
        <v>0</v>
      </c>
      <c r="C10" s="2">
        <v>1600</v>
      </c>
      <c r="D10" s="2">
        <v>160</v>
      </c>
      <c r="E10" s="5">
        <v>0.9</v>
      </c>
      <c r="F10" s="5">
        <v>0.9</v>
      </c>
      <c r="G10" s="7">
        <v>104</v>
      </c>
      <c r="I10" s="2" t="s">
        <v>201</v>
      </c>
      <c r="J10" s="2">
        <v>180</v>
      </c>
      <c r="K10" s="2">
        <f t="shared" si="0"/>
        <v>1800</v>
      </c>
      <c r="L10" s="7">
        <v>104</v>
      </c>
      <c r="M10" s="2">
        <v>30</v>
      </c>
    </row>
    <row r="11" spans="1:13" x14ac:dyDescent="0.25">
      <c r="A11" s="2" t="s">
        <v>193</v>
      </c>
      <c r="B11" s="2">
        <v>0</v>
      </c>
      <c r="C11" s="2">
        <v>1600</v>
      </c>
      <c r="D11" s="2">
        <v>160</v>
      </c>
      <c r="E11" s="5">
        <v>0.9</v>
      </c>
      <c r="F11" s="5">
        <v>0.9</v>
      </c>
      <c r="G11" s="7">
        <v>112</v>
      </c>
      <c r="I11" s="2" t="s">
        <v>202</v>
      </c>
      <c r="J11" s="2">
        <v>180</v>
      </c>
      <c r="K11" s="2">
        <f t="shared" si="0"/>
        <v>1800</v>
      </c>
      <c r="L11" s="7">
        <v>112</v>
      </c>
      <c r="M11" s="2">
        <v>30</v>
      </c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7755-DE9B-4F4F-B2DE-85A05E520E2C}">
  <dimension ref="A1:B25"/>
  <sheetViews>
    <sheetView workbookViewId="0">
      <selection activeCell="B2" sqref="B2"/>
    </sheetView>
  </sheetViews>
  <sheetFormatPr defaultRowHeight="15" x14ac:dyDescent="0.25"/>
  <cols>
    <col min="1" max="1" width="9.140625" style="3"/>
    <col min="2" max="2" width="19.7109375" style="3" bestFit="1" customWidth="1"/>
  </cols>
  <sheetData>
    <row r="1" spans="1:2" x14ac:dyDescent="0.25">
      <c r="A1" s="1" t="s">
        <v>36</v>
      </c>
      <c r="B1" s="1" t="s">
        <v>206</v>
      </c>
    </row>
    <row r="2" spans="1:2" x14ac:dyDescent="0.25">
      <c r="A2" s="2">
        <v>1</v>
      </c>
      <c r="B2" s="2">
        <v>20</v>
      </c>
    </row>
    <row r="3" spans="1:2" x14ac:dyDescent="0.25">
      <c r="A3" s="2">
        <v>2</v>
      </c>
      <c r="B3" s="2">
        <v>20</v>
      </c>
    </row>
    <row r="4" spans="1:2" x14ac:dyDescent="0.25">
      <c r="A4" s="2">
        <v>3</v>
      </c>
      <c r="B4" s="2">
        <v>20</v>
      </c>
    </row>
    <row r="5" spans="1:2" x14ac:dyDescent="0.25">
      <c r="A5" s="2">
        <v>4</v>
      </c>
      <c r="B5" s="2">
        <v>20</v>
      </c>
    </row>
    <row r="6" spans="1:2" x14ac:dyDescent="0.25">
      <c r="A6" s="2">
        <v>5</v>
      </c>
      <c r="B6" s="2">
        <v>20</v>
      </c>
    </row>
    <row r="7" spans="1:2" x14ac:dyDescent="0.25">
      <c r="A7" s="2">
        <v>6</v>
      </c>
      <c r="B7" s="2">
        <v>20</v>
      </c>
    </row>
    <row r="8" spans="1:2" x14ac:dyDescent="0.25">
      <c r="A8" s="2">
        <v>7</v>
      </c>
      <c r="B8" s="2">
        <v>30</v>
      </c>
    </row>
    <row r="9" spans="1:2" x14ac:dyDescent="0.25">
      <c r="A9" s="2">
        <v>8</v>
      </c>
      <c r="B9" s="2">
        <v>40</v>
      </c>
    </row>
    <row r="10" spans="1:2" x14ac:dyDescent="0.25">
      <c r="A10" s="2">
        <v>9</v>
      </c>
      <c r="B10" s="2">
        <v>40</v>
      </c>
    </row>
    <row r="11" spans="1:2" x14ac:dyDescent="0.25">
      <c r="A11" s="2">
        <v>10</v>
      </c>
      <c r="B11" s="2">
        <v>40</v>
      </c>
    </row>
    <row r="12" spans="1:2" x14ac:dyDescent="0.25">
      <c r="A12" s="2">
        <v>11</v>
      </c>
      <c r="B12" s="2">
        <v>30</v>
      </c>
    </row>
    <row r="13" spans="1:2" x14ac:dyDescent="0.25">
      <c r="A13" s="2">
        <v>12</v>
      </c>
      <c r="B13" s="2">
        <v>20</v>
      </c>
    </row>
    <row r="14" spans="1:2" x14ac:dyDescent="0.25">
      <c r="A14" s="2">
        <v>13</v>
      </c>
      <c r="B14" s="2">
        <v>20</v>
      </c>
    </row>
    <row r="15" spans="1:2" x14ac:dyDescent="0.25">
      <c r="A15" s="2">
        <v>14</v>
      </c>
      <c r="B15" s="2">
        <v>20</v>
      </c>
    </row>
    <row r="16" spans="1:2" x14ac:dyDescent="0.25">
      <c r="A16" s="2">
        <v>15</v>
      </c>
      <c r="B16" s="2">
        <v>20</v>
      </c>
    </row>
    <row r="17" spans="1:2" x14ac:dyDescent="0.25">
      <c r="A17" s="2">
        <v>16</v>
      </c>
      <c r="B17" s="2">
        <v>20</v>
      </c>
    </row>
    <row r="18" spans="1:2" x14ac:dyDescent="0.25">
      <c r="A18" s="2">
        <v>17</v>
      </c>
      <c r="B18" s="2">
        <v>20</v>
      </c>
    </row>
    <row r="19" spans="1:2" x14ac:dyDescent="0.25">
      <c r="A19" s="2">
        <v>18</v>
      </c>
      <c r="B19" s="2">
        <v>20</v>
      </c>
    </row>
    <row r="20" spans="1:2" x14ac:dyDescent="0.25">
      <c r="A20" s="2">
        <v>19</v>
      </c>
      <c r="B20" s="2">
        <v>20</v>
      </c>
    </row>
    <row r="21" spans="1:2" x14ac:dyDescent="0.25">
      <c r="A21" s="2">
        <v>20</v>
      </c>
      <c r="B21" s="2">
        <v>20</v>
      </c>
    </row>
    <row r="22" spans="1:2" x14ac:dyDescent="0.25">
      <c r="A22" s="2">
        <v>21</v>
      </c>
      <c r="B22" s="2">
        <v>20</v>
      </c>
    </row>
    <row r="23" spans="1:2" x14ac:dyDescent="0.25">
      <c r="A23" s="2">
        <v>22</v>
      </c>
      <c r="B23" s="2">
        <v>20</v>
      </c>
    </row>
    <row r="24" spans="1:2" x14ac:dyDescent="0.25">
      <c r="A24" s="2">
        <v>23</v>
      </c>
      <c r="B24" s="2">
        <v>20</v>
      </c>
    </row>
    <row r="25" spans="1:2" x14ac:dyDescent="0.25">
      <c r="A25" s="2">
        <v>24</v>
      </c>
      <c r="B25" s="2">
        <v>20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3DA5-C812-4D0C-BC8D-0F0C62A4AB68}">
  <dimension ref="A1:U48"/>
  <sheetViews>
    <sheetView zoomScaleNormal="100" workbookViewId="0">
      <selection activeCell="I34" sqref="I34"/>
    </sheetView>
  </sheetViews>
  <sheetFormatPr defaultRowHeight="15" x14ac:dyDescent="0.25"/>
  <cols>
    <col min="21" max="21" width="0" hidden="1" customWidth="1"/>
  </cols>
  <sheetData>
    <row r="1" spans="1:21" x14ac:dyDescent="0.25">
      <c r="B1" t="s">
        <v>52</v>
      </c>
      <c r="C1" t="s">
        <v>50</v>
      </c>
      <c r="D1" t="s">
        <v>51</v>
      </c>
      <c r="E1" t="s">
        <v>52</v>
      </c>
      <c r="F1" t="s">
        <v>50</v>
      </c>
      <c r="G1" t="s">
        <v>51</v>
      </c>
    </row>
    <row r="2" spans="1:21" x14ac:dyDescent="0.25">
      <c r="A2" s="9">
        <v>1</v>
      </c>
      <c r="B2">
        <v>5.4173699767269191E-2</v>
      </c>
      <c r="C2">
        <f t="shared" ref="C2:C48" si="0">MAX(0,B2-3*(B2/sdev))</f>
        <v>3.3858562354543244E-2</v>
      </c>
      <c r="D2">
        <f t="shared" ref="D2:D48" si="1">B2+3*B2/sdev</f>
        <v>7.4488837179995132E-2</v>
      </c>
      <c r="E2">
        <v>5.4173699767269191E-2</v>
      </c>
      <c r="F2">
        <v>3.3858562354543244E-2</v>
      </c>
      <c r="G2">
        <v>7.4488837179995132E-2</v>
      </c>
      <c r="I2" s="2" t="s">
        <v>53</v>
      </c>
      <c r="J2" s="2">
        <v>8</v>
      </c>
      <c r="U2">
        <f>_xlfn.NORM.DIST(A2,12,3,FALSE)</f>
        <v>1.6009021720694023E-4</v>
      </c>
    </row>
    <row r="3" spans="1:21" x14ac:dyDescent="0.25">
      <c r="A3" s="9">
        <v>1.5</v>
      </c>
      <c r="B3">
        <v>9.8437100318229831E-2</v>
      </c>
      <c r="C3">
        <f t="shared" si="0"/>
        <v>6.1523187698893644E-2</v>
      </c>
      <c r="D3">
        <f t="shared" si="1"/>
        <v>0.13535101293756602</v>
      </c>
      <c r="E3">
        <v>9.8437100318229831E-2</v>
      </c>
      <c r="F3">
        <v>6.1523187698893644E-2</v>
      </c>
      <c r="G3">
        <v>0.13535101293756602</v>
      </c>
      <c r="U3">
        <f t="shared" ref="U3:U48" si="2">_xlfn.NORM.DIST(A3,12,3,FALSE)</f>
        <v>2.9089423168192E-4</v>
      </c>
    </row>
    <row r="4" spans="1:21" x14ac:dyDescent="0.25">
      <c r="A4" s="9">
        <v>2</v>
      </c>
      <c r="B4">
        <v>0.17396640627627621</v>
      </c>
      <c r="C4">
        <f t="shared" si="0"/>
        <v>0.10872900392267264</v>
      </c>
      <c r="D4">
        <f t="shared" si="1"/>
        <v>0.23920380862987978</v>
      </c>
      <c r="E4">
        <v>0.17396640627627621</v>
      </c>
      <c r="F4">
        <v>0.10872900392267264</v>
      </c>
      <c r="G4">
        <v>0.23920380862987978</v>
      </c>
      <c r="U4">
        <f t="shared" si="2"/>
        <v>5.140929987637018E-4</v>
      </c>
    </row>
    <row r="5" spans="1:21" x14ac:dyDescent="0.25">
      <c r="A5" s="9">
        <v>2.5</v>
      </c>
      <c r="B5">
        <v>0.29902550772336323</v>
      </c>
      <c r="C5">
        <f t="shared" si="0"/>
        <v>0.18689094232710202</v>
      </c>
      <c r="D5">
        <f t="shared" si="1"/>
        <v>0.41116007311962444</v>
      </c>
      <c r="E5">
        <v>0.29902550772336323</v>
      </c>
      <c r="F5">
        <v>0.18689094232710202</v>
      </c>
      <c r="G5">
        <v>0.41116007311962444</v>
      </c>
      <c r="U5">
        <f t="shared" si="2"/>
        <v>8.8365865147670174E-4</v>
      </c>
    </row>
    <row r="6" spans="1:21" x14ac:dyDescent="0.25">
      <c r="A6" s="9">
        <v>3</v>
      </c>
      <c r="B6">
        <v>0.49990484422090387</v>
      </c>
      <c r="C6">
        <f t="shared" si="0"/>
        <v>0.3124405276380649</v>
      </c>
      <c r="D6">
        <f t="shared" si="1"/>
        <v>0.68736916080374288</v>
      </c>
      <c r="E6">
        <v>0.49990484422090387</v>
      </c>
      <c r="F6">
        <v>0.3124405276380649</v>
      </c>
      <c r="G6">
        <v>0.68736916080374288</v>
      </c>
      <c r="U6">
        <f t="shared" si="2"/>
        <v>1.4772828039793357E-3</v>
      </c>
    </row>
    <row r="7" spans="1:21" x14ac:dyDescent="0.25">
      <c r="A7" s="9">
        <v>3.5</v>
      </c>
      <c r="B7">
        <v>0.81283560389015741</v>
      </c>
      <c r="C7">
        <f t="shared" si="0"/>
        <v>0.50802225243134835</v>
      </c>
      <c r="D7">
        <f t="shared" si="1"/>
        <v>1.1176489553489666</v>
      </c>
      <c r="E7">
        <v>0.81283560389015741</v>
      </c>
      <c r="F7">
        <v>0.50802225243134835</v>
      </c>
      <c r="G7">
        <v>1.1176489553489666</v>
      </c>
      <c r="U7">
        <f t="shared" si="2"/>
        <v>2.4020332548697408E-3</v>
      </c>
    </row>
    <row r="8" spans="1:21" x14ac:dyDescent="0.25">
      <c r="A8" s="9">
        <v>4</v>
      </c>
      <c r="B8">
        <v>1.2854475353047672</v>
      </c>
      <c r="C8">
        <f t="shared" si="0"/>
        <v>0.80340470956547949</v>
      </c>
      <c r="D8">
        <f t="shared" si="1"/>
        <v>1.7674903610440549</v>
      </c>
      <c r="E8">
        <v>1.2854475353047672</v>
      </c>
      <c r="F8">
        <v>0.80340470956547949</v>
      </c>
      <c r="G8">
        <v>1.7674903610440549</v>
      </c>
      <c r="U8">
        <f t="shared" si="2"/>
        <v>3.798662007932481E-3</v>
      </c>
    </row>
    <row r="9" spans="1:21" x14ac:dyDescent="0.25">
      <c r="A9" s="9">
        <v>4.5</v>
      </c>
      <c r="B9">
        <v>1.9771620130533343</v>
      </c>
      <c r="C9">
        <f t="shared" si="0"/>
        <v>1.2357262581583339</v>
      </c>
      <c r="D9">
        <f t="shared" si="1"/>
        <v>2.7185977679483346</v>
      </c>
      <c r="E9">
        <v>1.9771620130533343</v>
      </c>
      <c r="F9">
        <v>1.2357262581583339</v>
      </c>
      <c r="G9">
        <v>2.7185977679483346</v>
      </c>
      <c r="U9">
        <f t="shared" si="2"/>
        <v>5.8427668311895132E-3</v>
      </c>
    </row>
    <row r="10" spans="1:21" x14ac:dyDescent="0.25">
      <c r="A10" s="9">
        <v>5</v>
      </c>
      <c r="B10">
        <v>2.9577837877438702</v>
      </c>
      <c r="C10">
        <f t="shared" si="0"/>
        <v>1.848614867339919</v>
      </c>
      <c r="D10">
        <f t="shared" si="1"/>
        <v>4.0669527081478218</v>
      </c>
      <c r="E10">
        <v>2.9577837877438702</v>
      </c>
      <c r="F10">
        <v>1.848614867339919</v>
      </c>
      <c r="G10">
        <v>4.0669527081478218</v>
      </c>
      <c r="U10">
        <f t="shared" si="2"/>
        <v>8.7406296979031604E-3</v>
      </c>
    </row>
    <row r="11" spans="1:21" x14ac:dyDescent="0.25">
      <c r="A11" s="9">
        <v>5.5</v>
      </c>
      <c r="B11">
        <v>4.3035500174642394</v>
      </c>
      <c r="C11">
        <f t="shared" si="0"/>
        <v>2.6897187609151496</v>
      </c>
      <c r="D11">
        <f t="shared" si="1"/>
        <v>5.9173812740133291</v>
      </c>
      <c r="E11">
        <v>4.3035500174642394</v>
      </c>
      <c r="F11">
        <v>2.6897187609151496</v>
      </c>
      <c r="G11">
        <v>5.9173812740133291</v>
      </c>
      <c r="U11">
        <f t="shared" si="2"/>
        <v>1.2717541168805994E-2</v>
      </c>
    </row>
    <row r="12" spans="1:21" x14ac:dyDescent="0.25">
      <c r="A12" s="9">
        <v>6</v>
      </c>
      <c r="B12">
        <v>6.0900877456475726</v>
      </c>
      <c r="C12">
        <f t="shared" si="0"/>
        <v>3.8063048410297329</v>
      </c>
      <c r="D12">
        <f t="shared" si="1"/>
        <v>8.3738706502654132</v>
      </c>
      <c r="E12">
        <v>6.0900877456475726</v>
      </c>
      <c r="F12">
        <v>3.8063048410297329</v>
      </c>
      <c r="G12">
        <v>8.3738706502654132</v>
      </c>
      <c r="U12">
        <f t="shared" si="2"/>
        <v>1.7996988837729353E-2</v>
      </c>
    </row>
    <row r="13" spans="1:21" x14ac:dyDescent="0.25">
      <c r="A13" s="9">
        <v>6.5</v>
      </c>
      <c r="B13">
        <v>8.3821708663965442</v>
      </c>
      <c r="C13">
        <f t="shared" si="0"/>
        <v>5.2388567914978399</v>
      </c>
      <c r="D13">
        <f t="shared" si="1"/>
        <v>11.525484941295248</v>
      </c>
      <c r="E13">
        <v>8.3821708663965442</v>
      </c>
      <c r="F13">
        <v>5.2388567914978399</v>
      </c>
      <c r="G13">
        <v>11.525484941295248</v>
      </c>
      <c r="U13">
        <f t="shared" si="2"/>
        <v>2.4770387852997702E-2</v>
      </c>
    </row>
    <row r="14" spans="1:21" x14ac:dyDescent="0.25">
      <c r="A14" s="9">
        <v>7</v>
      </c>
      <c r="B14">
        <v>11.220849394978329</v>
      </c>
      <c r="C14">
        <f t="shared" si="0"/>
        <v>7.0130308718614556</v>
      </c>
      <c r="D14">
        <f t="shared" si="1"/>
        <v>15.428667918095201</v>
      </c>
      <c r="E14">
        <v>11.220849394978329</v>
      </c>
      <c r="F14">
        <v>7.0130308718614556</v>
      </c>
      <c r="G14">
        <v>15.428667918095201</v>
      </c>
      <c r="U14">
        <f t="shared" si="2"/>
        <v>3.3159046264249557E-2</v>
      </c>
    </row>
    <row r="15" spans="1:21" x14ac:dyDescent="0.25">
      <c r="A15" s="9">
        <v>7.5</v>
      </c>
      <c r="B15">
        <v>14.60936103112574</v>
      </c>
      <c r="C15">
        <f t="shared" si="0"/>
        <v>9.130850644453588</v>
      </c>
      <c r="D15">
        <f t="shared" si="1"/>
        <v>20.087871417797892</v>
      </c>
      <c r="E15">
        <v>14.60936103112574</v>
      </c>
      <c r="F15">
        <v>9.130850644453588</v>
      </c>
      <c r="G15">
        <v>20.087871417797892</v>
      </c>
      <c r="U15">
        <f t="shared" si="2"/>
        <v>4.3172531888630579E-2</v>
      </c>
    </row>
    <row r="16" spans="1:21" x14ac:dyDescent="0.25">
      <c r="A16" s="9">
        <v>8</v>
      </c>
      <c r="B16">
        <v>18.500053072823437</v>
      </c>
      <c r="C16">
        <f t="shared" si="0"/>
        <v>11.562533170514648</v>
      </c>
      <c r="D16">
        <f t="shared" si="1"/>
        <v>25.437572975132227</v>
      </c>
      <c r="E16">
        <v>18.500053072823437</v>
      </c>
      <c r="F16">
        <v>11.562533170514648</v>
      </c>
      <c r="G16">
        <v>25.437572975132227</v>
      </c>
      <c r="U16">
        <f t="shared" si="2"/>
        <v>5.4670024891997876E-2</v>
      </c>
    </row>
    <row r="17" spans="1:21" x14ac:dyDescent="0.25">
      <c r="A17" s="9">
        <v>8.5</v>
      </c>
      <c r="B17">
        <v>22.78510274916453</v>
      </c>
      <c r="C17">
        <f t="shared" si="0"/>
        <v>14.240689218227832</v>
      </c>
      <c r="D17">
        <f t="shared" si="1"/>
        <v>31.329516280101227</v>
      </c>
      <c r="E17">
        <v>22.78510274916453</v>
      </c>
      <c r="F17">
        <v>14.240689218227832</v>
      </c>
      <c r="G17">
        <v>31.329516280101227</v>
      </c>
      <c r="U17">
        <f t="shared" si="2"/>
        <v>6.7332895184686298E-2</v>
      </c>
    </row>
    <row r="18" spans="1:21" x14ac:dyDescent="0.25">
      <c r="A18" s="9">
        <v>9</v>
      </c>
      <c r="B18">
        <v>27.293879687068507</v>
      </c>
      <c r="C18">
        <f t="shared" si="0"/>
        <v>17.058674804417819</v>
      </c>
      <c r="D18">
        <f t="shared" si="1"/>
        <v>37.529084569719195</v>
      </c>
      <c r="E18">
        <v>27.293879687068507</v>
      </c>
      <c r="F18">
        <v>17.058674804417819</v>
      </c>
      <c r="G18">
        <v>37.529084569719195</v>
      </c>
      <c r="U18">
        <f t="shared" si="2"/>
        <v>8.0656908173047798E-2</v>
      </c>
    </row>
    <row r="19" spans="1:21" x14ac:dyDescent="0.25">
      <c r="A19" s="9">
        <v>9.5</v>
      </c>
      <c r="B19">
        <v>31.799172503597234</v>
      </c>
      <c r="C19">
        <f t="shared" si="0"/>
        <v>19.874482814748269</v>
      </c>
      <c r="D19">
        <f t="shared" si="1"/>
        <v>43.723862192446198</v>
      </c>
      <c r="E19">
        <v>31.799172503597234</v>
      </c>
      <c r="F19">
        <v>19.874482814748269</v>
      </c>
      <c r="G19">
        <v>43.723862192446198</v>
      </c>
      <c r="U19">
        <f t="shared" si="2"/>
        <v>9.3970625136767516E-2</v>
      </c>
    </row>
    <row r="20" spans="1:21" x14ac:dyDescent="0.25">
      <c r="A20" s="9">
        <v>10</v>
      </c>
      <c r="B20">
        <v>36.033183131256365</v>
      </c>
      <c r="C20">
        <f t="shared" si="0"/>
        <v>22.520739457035226</v>
      </c>
      <c r="D20">
        <f t="shared" si="1"/>
        <v>49.545626805477504</v>
      </c>
      <c r="E20">
        <v>36.033183131256365</v>
      </c>
      <c r="F20">
        <v>22.520739457035226</v>
      </c>
      <c r="G20">
        <v>49.545626805477504</v>
      </c>
      <c r="U20">
        <f t="shared" si="2"/>
        <v>0.10648266850745074</v>
      </c>
    </row>
    <row r="21" spans="1:21" x14ac:dyDescent="0.25">
      <c r="A21" s="9">
        <v>10.5</v>
      </c>
      <c r="B21">
        <v>39.712360616306803</v>
      </c>
      <c r="C21">
        <f t="shared" si="0"/>
        <v>24.820225385191751</v>
      </c>
      <c r="D21">
        <f t="shared" si="1"/>
        <v>54.604495847421859</v>
      </c>
      <c r="E21">
        <v>39.712360616306803</v>
      </c>
      <c r="F21">
        <v>24.820225385191751</v>
      </c>
      <c r="G21">
        <v>54.604495847421859</v>
      </c>
      <c r="U21">
        <f t="shared" si="2"/>
        <v>0.11735510892143317</v>
      </c>
    </row>
    <row r="22" spans="1:21" x14ac:dyDescent="0.25">
      <c r="A22" s="9">
        <v>11</v>
      </c>
      <c r="B22">
        <v>42.56817610080445</v>
      </c>
      <c r="C22">
        <f t="shared" si="0"/>
        <v>26.605110063002783</v>
      </c>
      <c r="D22">
        <f t="shared" si="1"/>
        <v>58.531242138606117</v>
      </c>
      <c r="E22">
        <v>42.56817610080445</v>
      </c>
      <c r="F22">
        <v>26.605110063002783</v>
      </c>
      <c r="G22">
        <v>58.531242138606117</v>
      </c>
      <c r="U22">
        <f t="shared" si="2"/>
        <v>0.12579440923099772</v>
      </c>
    </row>
    <row r="23" spans="1:21" x14ac:dyDescent="0.25">
      <c r="A23" s="9">
        <v>11.5</v>
      </c>
      <c r="B23">
        <v>44.379320253476237</v>
      </c>
      <c r="C23">
        <f t="shared" si="0"/>
        <v>27.737075158422648</v>
      </c>
      <c r="D23">
        <f t="shared" si="1"/>
        <v>61.021565348529826</v>
      </c>
      <c r="E23">
        <v>44.379320253476237</v>
      </c>
      <c r="F23">
        <v>27.737075158422648</v>
      </c>
      <c r="G23">
        <v>61.021565348529826</v>
      </c>
      <c r="U23">
        <f t="shared" si="2"/>
        <v>0.13114657203397997</v>
      </c>
    </row>
    <row r="24" spans="1:21" x14ac:dyDescent="0.25">
      <c r="A24" s="9">
        <v>12</v>
      </c>
      <c r="B24">
        <v>45</v>
      </c>
      <c r="C24">
        <f t="shared" si="0"/>
        <v>28.125</v>
      </c>
      <c r="D24">
        <f t="shared" si="1"/>
        <v>61.875</v>
      </c>
      <c r="E24">
        <v>45</v>
      </c>
      <c r="F24">
        <v>28.125</v>
      </c>
      <c r="G24">
        <v>61.875</v>
      </c>
      <c r="U24">
        <f t="shared" si="2"/>
        <v>0.13298076013381088</v>
      </c>
    </row>
    <row r="25" spans="1:21" x14ac:dyDescent="0.25">
      <c r="A25" s="9">
        <v>12.5</v>
      </c>
      <c r="B25">
        <v>44.379320253476237</v>
      </c>
      <c r="C25">
        <f t="shared" si="0"/>
        <v>27.737075158422648</v>
      </c>
      <c r="D25">
        <f t="shared" si="1"/>
        <v>61.021565348529826</v>
      </c>
      <c r="E25">
        <v>44.379320253476237</v>
      </c>
      <c r="F25">
        <v>27.737075158422648</v>
      </c>
      <c r="G25">
        <v>61.021565348529826</v>
      </c>
      <c r="U25">
        <f t="shared" si="2"/>
        <v>0.13114657203397997</v>
      </c>
    </row>
    <row r="26" spans="1:21" x14ac:dyDescent="0.25">
      <c r="A26" s="9">
        <v>13</v>
      </c>
      <c r="B26">
        <v>42.56817610080445</v>
      </c>
      <c r="C26">
        <f t="shared" si="0"/>
        <v>26.605110063002783</v>
      </c>
      <c r="D26">
        <f t="shared" si="1"/>
        <v>58.531242138606117</v>
      </c>
      <c r="E26">
        <v>42.56817610080445</v>
      </c>
      <c r="F26">
        <v>26.605110063002783</v>
      </c>
      <c r="G26">
        <v>58.531242138606117</v>
      </c>
      <c r="U26">
        <f t="shared" si="2"/>
        <v>0.12579440923099772</v>
      </c>
    </row>
    <row r="27" spans="1:21" x14ac:dyDescent="0.25">
      <c r="A27" s="9">
        <v>13.5</v>
      </c>
      <c r="B27">
        <v>39.712360616306803</v>
      </c>
      <c r="C27">
        <f t="shared" si="0"/>
        <v>24.820225385191751</v>
      </c>
      <c r="D27">
        <f t="shared" si="1"/>
        <v>54.604495847421859</v>
      </c>
      <c r="E27">
        <v>39.712360616306803</v>
      </c>
      <c r="F27">
        <v>24.820225385191751</v>
      </c>
      <c r="G27">
        <v>54.604495847421859</v>
      </c>
      <c r="U27">
        <f t="shared" si="2"/>
        <v>0.11735510892143317</v>
      </c>
    </row>
    <row r="28" spans="1:21" x14ac:dyDescent="0.25">
      <c r="A28" s="9">
        <v>14</v>
      </c>
      <c r="B28">
        <v>36.033183131256365</v>
      </c>
      <c r="C28">
        <f t="shared" si="0"/>
        <v>22.520739457035226</v>
      </c>
      <c r="D28">
        <f t="shared" si="1"/>
        <v>49.545626805477504</v>
      </c>
      <c r="E28">
        <v>36.033183131256365</v>
      </c>
      <c r="F28">
        <v>22.520739457035226</v>
      </c>
      <c r="G28">
        <v>49.545626805477504</v>
      </c>
      <c r="U28">
        <f t="shared" si="2"/>
        <v>0.10648266850745074</v>
      </c>
    </row>
    <row r="29" spans="1:21" x14ac:dyDescent="0.25">
      <c r="A29" s="9">
        <v>14.5</v>
      </c>
      <c r="B29">
        <v>31.799172503597234</v>
      </c>
      <c r="C29">
        <f t="shared" si="0"/>
        <v>19.874482814748269</v>
      </c>
      <c r="D29">
        <f t="shared" si="1"/>
        <v>43.723862192446198</v>
      </c>
      <c r="E29">
        <v>31.799172503597234</v>
      </c>
      <c r="F29">
        <v>19.874482814748269</v>
      </c>
      <c r="G29">
        <v>43.723862192446198</v>
      </c>
      <c r="U29">
        <f t="shared" si="2"/>
        <v>9.3970625136767516E-2</v>
      </c>
    </row>
    <row r="30" spans="1:21" x14ac:dyDescent="0.25">
      <c r="A30" s="9">
        <v>15</v>
      </c>
      <c r="B30">
        <v>27.293879687068507</v>
      </c>
      <c r="C30">
        <f t="shared" si="0"/>
        <v>17.058674804417819</v>
      </c>
      <c r="D30">
        <f t="shared" si="1"/>
        <v>37.529084569719195</v>
      </c>
      <c r="E30">
        <v>27.293879687068507</v>
      </c>
      <c r="F30">
        <v>17.058674804417819</v>
      </c>
      <c r="G30">
        <v>37.529084569719195</v>
      </c>
      <c r="U30">
        <f t="shared" si="2"/>
        <v>8.0656908173047798E-2</v>
      </c>
    </row>
    <row r="31" spans="1:21" x14ac:dyDescent="0.25">
      <c r="A31" s="9">
        <v>15.5</v>
      </c>
      <c r="B31">
        <v>22.78510274916453</v>
      </c>
      <c r="C31">
        <f t="shared" si="0"/>
        <v>14.240689218227832</v>
      </c>
      <c r="D31">
        <f t="shared" si="1"/>
        <v>31.329516280101227</v>
      </c>
      <c r="E31">
        <v>22.78510274916453</v>
      </c>
      <c r="F31">
        <v>14.240689218227832</v>
      </c>
      <c r="G31">
        <v>31.329516280101227</v>
      </c>
      <c r="U31">
        <f t="shared" si="2"/>
        <v>6.7332895184686298E-2</v>
      </c>
    </row>
    <row r="32" spans="1:21" x14ac:dyDescent="0.25">
      <c r="A32" s="9">
        <v>16</v>
      </c>
      <c r="B32">
        <v>18.500053072823437</v>
      </c>
      <c r="C32">
        <f t="shared" si="0"/>
        <v>11.562533170514648</v>
      </c>
      <c r="D32">
        <f t="shared" si="1"/>
        <v>25.437572975132227</v>
      </c>
      <c r="E32">
        <v>18.500053072823437</v>
      </c>
      <c r="F32">
        <v>11.562533170514648</v>
      </c>
      <c r="G32">
        <v>25.437572975132227</v>
      </c>
      <c r="U32">
        <f t="shared" si="2"/>
        <v>5.4670024891997876E-2</v>
      </c>
    </row>
    <row r="33" spans="1:21" x14ac:dyDescent="0.25">
      <c r="A33" s="9">
        <v>16.5</v>
      </c>
      <c r="B33">
        <v>14.60936103112574</v>
      </c>
      <c r="C33">
        <f t="shared" si="0"/>
        <v>9.130850644453588</v>
      </c>
      <c r="D33">
        <f t="shared" si="1"/>
        <v>20.087871417797892</v>
      </c>
      <c r="E33">
        <v>14.60936103112574</v>
      </c>
      <c r="F33">
        <v>9.130850644453588</v>
      </c>
      <c r="G33">
        <v>20.087871417797892</v>
      </c>
      <c r="U33">
        <f t="shared" si="2"/>
        <v>4.3172531888630579E-2</v>
      </c>
    </row>
    <row r="34" spans="1:21" x14ac:dyDescent="0.25">
      <c r="A34" s="9">
        <v>17</v>
      </c>
      <c r="B34">
        <v>11.220849394978329</v>
      </c>
      <c r="C34">
        <f t="shared" si="0"/>
        <v>7.0130308718614556</v>
      </c>
      <c r="D34">
        <f t="shared" si="1"/>
        <v>15.428667918095201</v>
      </c>
      <c r="E34">
        <v>11.220849394978329</v>
      </c>
      <c r="F34">
        <v>7.0130308718614556</v>
      </c>
      <c r="G34">
        <v>15.428667918095201</v>
      </c>
      <c r="U34">
        <f t="shared" si="2"/>
        <v>3.3159046264249557E-2</v>
      </c>
    </row>
    <row r="35" spans="1:21" x14ac:dyDescent="0.25">
      <c r="A35" s="9">
        <v>17.5</v>
      </c>
      <c r="B35">
        <v>8.3821708663965442</v>
      </c>
      <c r="C35">
        <f t="shared" si="0"/>
        <v>5.2388567914978399</v>
      </c>
      <c r="D35">
        <f t="shared" si="1"/>
        <v>11.525484941295248</v>
      </c>
      <c r="E35">
        <v>8.3821708663965442</v>
      </c>
      <c r="F35">
        <v>5.2388567914978399</v>
      </c>
      <c r="G35">
        <v>11.525484941295248</v>
      </c>
      <c r="U35">
        <f t="shared" si="2"/>
        <v>2.4770387852997702E-2</v>
      </c>
    </row>
    <row r="36" spans="1:21" x14ac:dyDescent="0.25">
      <c r="A36" s="9">
        <v>18</v>
      </c>
      <c r="B36">
        <v>6.0900877456475726</v>
      </c>
      <c r="C36">
        <f t="shared" si="0"/>
        <v>3.8063048410297329</v>
      </c>
      <c r="D36">
        <f t="shared" si="1"/>
        <v>8.3738706502654132</v>
      </c>
      <c r="E36">
        <v>6.0900877456475726</v>
      </c>
      <c r="F36">
        <v>3.8063048410297329</v>
      </c>
      <c r="G36">
        <v>8.3738706502654132</v>
      </c>
      <c r="U36">
        <f t="shared" si="2"/>
        <v>1.7996988837729353E-2</v>
      </c>
    </row>
    <row r="37" spans="1:21" x14ac:dyDescent="0.25">
      <c r="A37" s="9">
        <v>18.5</v>
      </c>
      <c r="B37">
        <v>4.3035500174642394</v>
      </c>
      <c r="C37">
        <f t="shared" si="0"/>
        <v>2.6897187609151496</v>
      </c>
      <c r="D37">
        <f t="shared" si="1"/>
        <v>5.9173812740133291</v>
      </c>
      <c r="E37">
        <v>4.3035500174642394</v>
      </c>
      <c r="F37">
        <v>2.6897187609151496</v>
      </c>
      <c r="G37">
        <v>5.9173812740133291</v>
      </c>
      <c r="U37">
        <f t="shared" si="2"/>
        <v>1.2717541168805994E-2</v>
      </c>
    </row>
    <row r="38" spans="1:21" x14ac:dyDescent="0.25">
      <c r="A38" s="9">
        <v>19</v>
      </c>
      <c r="B38">
        <v>2.9577837877438702</v>
      </c>
      <c r="C38">
        <f t="shared" si="0"/>
        <v>1.848614867339919</v>
      </c>
      <c r="D38">
        <f t="shared" si="1"/>
        <v>4.0669527081478218</v>
      </c>
      <c r="E38">
        <v>2.9577837877438702</v>
      </c>
      <c r="F38">
        <v>1.848614867339919</v>
      </c>
      <c r="G38">
        <v>4.0669527081478218</v>
      </c>
      <c r="U38">
        <f t="shared" si="2"/>
        <v>8.7406296979031604E-3</v>
      </c>
    </row>
    <row r="39" spans="1:21" x14ac:dyDescent="0.25">
      <c r="A39" s="9">
        <v>19.5</v>
      </c>
      <c r="B39">
        <v>1.9771620130533343</v>
      </c>
      <c r="C39">
        <f t="shared" si="0"/>
        <v>1.2357262581583339</v>
      </c>
      <c r="D39">
        <f t="shared" si="1"/>
        <v>2.7185977679483346</v>
      </c>
      <c r="E39">
        <v>1.9771620130533343</v>
      </c>
      <c r="F39">
        <v>1.2357262581583339</v>
      </c>
      <c r="G39">
        <v>2.7185977679483346</v>
      </c>
      <c r="U39">
        <f t="shared" si="2"/>
        <v>5.8427668311895132E-3</v>
      </c>
    </row>
    <row r="40" spans="1:21" x14ac:dyDescent="0.25">
      <c r="A40" s="9">
        <v>20</v>
      </c>
      <c r="B40">
        <v>1.2854475353047672</v>
      </c>
      <c r="C40">
        <f t="shared" si="0"/>
        <v>0.80340470956547949</v>
      </c>
      <c r="D40">
        <f t="shared" si="1"/>
        <v>1.7674903610440549</v>
      </c>
      <c r="E40">
        <v>1.2854475353047672</v>
      </c>
      <c r="F40">
        <v>0.80340470956547949</v>
      </c>
      <c r="G40">
        <v>1.7674903610440549</v>
      </c>
      <c r="U40">
        <f t="shared" si="2"/>
        <v>3.798662007932481E-3</v>
      </c>
    </row>
    <row r="41" spans="1:21" x14ac:dyDescent="0.25">
      <c r="A41" s="9">
        <v>20.5</v>
      </c>
      <c r="B41">
        <v>0.81283560389015741</v>
      </c>
      <c r="C41">
        <f t="shared" si="0"/>
        <v>0.50802225243134835</v>
      </c>
      <c r="D41">
        <f t="shared" si="1"/>
        <v>1.1176489553489666</v>
      </c>
      <c r="E41">
        <v>0.81283560389015741</v>
      </c>
      <c r="F41">
        <v>0.50802225243134835</v>
      </c>
      <c r="G41">
        <v>1.1176489553489666</v>
      </c>
      <c r="U41">
        <f t="shared" si="2"/>
        <v>2.4020332548697408E-3</v>
      </c>
    </row>
    <row r="42" spans="1:21" x14ac:dyDescent="0.25">
      <c r="A42" s="9">
        <v>21</v>
      </c>
      <c r="B42">
        <v>0.49990484422090387</v>
      </c>
      <c r="C42">
        <f t="shared" si="0"/>
        <v>0.3124405276380649</v>
      </c>
      <c r="D42">
        <f t="shared" si="1"/>
        <v>0.68736916080374288</v>
      </c>
      <c r="E42">
        <v>0.49990484422090387</v>
      </c>
      <c r="F42">
        <v>0.3124405276380649</v>
      </c>
      <c r="G42">
        <v>0.68736916080374288</v>
      </c>
      <c r="U42">
        <f t="shared" si="2"/>
        <v>1.4772828039793357E-3</v>
      </c>
    </row>
    <row r="43" spans="1:21" x14ac:dyDescent="0.25">
      <c r="A43" s="9">
        <v>21.5</v>
      </c>
      <c r="B43">
        <v>0.29902550772336323</v>
      </c>
      <c r="C43">
        <f t="shared" si="0"/>
        <v>0.18689094232710202</v>
      </c>
      <c r="D43">
        <f t="shared" si="1"/>
        <v>0.41116007311962444</v>
      </c>
      <c r="E43">
        <v>0.29902550772336323</v>
      </c>
      <c r="F43">
        <v>0.18689094232710202</v>
      </c>
      <c r="G43">
        <v>0.41116007311962444</v>
      </c>
      <c r="U43">
        <f t="shared" si="2"/>
        <v>8.8365865147670174E-4</v>
      </c>
    </row>
    <row r="44" spans="1:21" x14ac:dyDescent="0.25">
      <c r="A44" s="9">
        <v>22</v>
      </c>
      <c r="B44">
        <v>0.17396640627627621</v>
      </c>
      <c r="C44">
        <f t="shared" si="0"/>
        <v>0.10872900392267264</v>
      </c>
      <c r="D44">
        <f t="shared" si="1"/>
        <v>0.23920380862987978</v>
      </c>
      <c r="E44">
        <v>0.17396640627627621</v>
      </c>
      <c r="F44">
        <v>0.10872900392267264</v>
      </c>
      <c r="G44">
        <v>0.23920380862987978</v>
      </c>
      <c r="U44">
        <f t="shared" si="2"/>
        <v>5.140929987637018E-4</v>
      </c>
    </row>
    <row r="45" spans="1:21" x14ac:dyDescent="0.25">
      <c r="A45" s="9">
        <v>22.5</v>
      </c>
      <c r="B45">
        <v>9.8437100318229831E-2</v>
      </c>
      <c r="C45">
        <f t="shared" si="0"/>
        <v>6.1523187698893644E-2</v>
      </c>
      <c r="D45">
        <f t="shared" si="1"/>
        <v>0.13535101293756602</v>
      </c>
      <c r="E45">
        <v>9.8437100318229831E-2</v>
      </c>
      <c r="F45">
        <v>6.1523187698893644E-2</v>
      </c>
      <c r="G45">
        <v>0.13535101293756602</v>
      </c>
      <c r="U45">
        <f t="shared" si="2"/>
        <v>2.9089423168192E-4</v>
      </c>
    </row>
    <row r="46" spans="1:21" x14ac:dyDescent="0.25">
      <c r="A46" s="9">
        <v>23</v>
      </c>
      <c r="B46">
        <v>5.4173699767269191E-2</v>
      </c>
      <c r="C46">
        <f t="shared" si="0"/>
        <v>3.3858562354543244E-2</v>
      </c>
      <c r="D46">
        <f t="shared" si="1"/>
        <v>7.4488837179995132E-2</v>
      </c>
      <c r="E46">
        <v>5.4173699767269191E-2</v>
      </c>
      <c r="F46">
        <v>3.3858562354543244E-2</v>
      </c>
      <c r="G46">
        <v>7.4488837179995132E-2</v>
      </c>
      <c r="U46">
        <f t="shared" si="2"/>
        <v>1.6009021720694023E-4</v>
      </c>
    </row>
    <row r="47" spans="1:21" x14ac:dyDescent="0.25">
      <c r="A47" s="9">
        <v>23.5</v>
      </c>
      <c r="B47">
        <v>2.8997091925587345E-2</v>
      </c>
      <c r="C47">
        <f t="shared" si="0"/>
        <v>1.8123182453492093E-2</v>
      </c>
      <c r="D47">
        <f t="shared" si="1"/>
        <v>3.9871001397682598E-2</v>
      </c>
      <c r="E47">
        <v>2.8997091925587345E-2</v>
      </c>
      <c r="F47">
        <v>1.8123182453492093E-2</v>
      </c>
      <c r="G47">
        <v>3.9871001397682598E-2</v>
      </c>
      <c r="U47">
        <f t="shared" si="2"/>
        <v>8.5690118354102114E-5</v>
      </c>
    </row>
    <row r="48" spans="1:21" x14ac:dyDescent="0.25">
      <c r="A48" s="9">
        <v>24</v>
      </c>
      <c r="B48">
        <v>1.5095818255613036E-2</v>
      </c>
      <c r="C48">
        <f t="shared" si="0"/>
        <v>9.4348864097581475E-3</v>
      </c>
      <c r="D48">
        <f t="shared" si="1"/>
        <v>2.0756750101467925E-2</v>
      </c>
      <c r="E48">
        <v>1.5095818255613036E-2</v>
      </c>
      <c r="F48">
        <v>9.4348864097581475E-3</v>
      </c>
      <c r="G48">
        <v>2.0756750101467925E-2</v>
      </c>
      <c r="U48">
        <f t="shared" si="2"/>
        <v>4.4610075254961789E-5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48D9-A03C-4FF6-96DF-81EE8917320D}">
  <dimension ref="A1:E46"/>
  <sheetViews>
    <sheetView workbookViewId="0">
      <selection activeCell="J15" sqref="J15"/>
    </sheetView>
  </sheetViews>
  <sheetFormatPr defaultRowHeight="15" x14ac:dyDescent="0.25"/>
  <cols>
    <col min="1" max="1" width="11.140625" style="3" bestFit="1" customWidth="1"/>
    <col min="2" max="2" width="32.42578125" style="3" bestFit="1" customWidth="1"/>
  </cols>
  <sheetData>
    <row r="1" spans="1:5" x14ac:dyDescent="0.25">
      <c r="A1" s="13" t="s">
        <v>48</v>
      </c>
      <c r="B1" s="13" t="s">
        <v>54</v>
      </c>
    </row>
    <row r="2" spans="1:5" x14ac:dyDescent="0.25">
      <c r="A2" s="3">
        <v>1</v>
      </c>
      <c r="B2" s="3">
        <f t="shared" ref="B2:B44" si="0">EXP((A2-offset)/factor)/factor2</f>
        <v>1.1807928733736544E-3</v>
      </c>
      <c r="D2" s="10" t="s">
        <v>54</v>
      </c>
    </row>
    <row r="3" spans="1:5" x14ac:dyDescent="0.25">
      <c r="A3" s="3">
        <v>5</v>
      </c>
      <c r="B3" s="3">
        <f t="shared" si="0"/>
        <v>1.4422236723544534E-3</v>
      </c>
      <c r="D3" s="2" t="s">
        <v>55</v>
      </c>
      <c r="E3" s="2">
        <v>540</v>
      </c>
    </row>
    <row r="4" spans="1:5" x14ac:dyDescent="0.25">
      <c r="A4" s="3">
        <v>9</v>
      </c>
      <c r="B4" s="3">
        <f t="shared" si="0"/>
        <v>1.7615359712976186E-3</v>
      </c>
      <c r="D4" s="2" t="s">
        <v>56</v>
      </c>
      <c r="E4" s="2">
        <v>10</v>
      </c>
    </row>
    <row r="5" spans="1:5" x14ac:dyDescent="0.25">
      <c r="A5" s="3">
        <v>13</v>
      </c>
      <c r="B5" s="3">
        <f t="shared" si="0"/>
        <v>2.1515448939412648E-3</v>
      </c>
      <c r="D5" s="2" t="s">
        <v>57</v>
      </c>
      <c r="E5" s="2">
        <v>20</v>
      </c>
    </row>
    <row r="6" spans="1:5" x14ac:dyDescent="0.25">
      <c r="A6" s="3">
        <v>17</v>
      </c>
      <c r="B6" s="3">
        <f t="shared" si="0"/>
        <v>2.6279028677652911E-3</v>
      </c>
    </row>
    <row r="7" spans="1:5" x14ac:dyDescent="0.25">
      <c r="A7" s="3">
        <v>21</v>
      </c>
      <c r="B7" s="3">
        <f t="shared" si="0"/>
        <v>3.2097278108655469E-3</v>
      </c>
    </row>
    <row r="8" spans="1:5" x14ac:dyDescent="0.25">
      <c r="A8" s="3">
        <v>25</v>
      </c>
      <c r="B8" s="3">
        <f t="shared" si="0"/>
        <v>3.9203704011345833E-3</v>
      </c>
    </row>
    <row r="9" spans="1:5" x14ac:dyDescent="0.25">
      <c r="A9" s="3">
        <v>29</v>
      </c>
      <c r="B9" s="3">
        <f t="shared" si="0"/>
        <v>4.7883512209552703E-3</v>
      </c>
    </row>
    <row r="10" spans="1:5" x14ac:dyDescent="0.25">
      <c r="A10" s="3">
        <v>33</v>
      </c>
      <c r="B10" s="3">
        <f t="shared" si="0"/>
        <v>5.8485053883143836E-3</v>
      </c>
    </row>
    <row r="11" spans="1:5" x14ac:dyDescent="0.25">
      <c r="A11" s="3">
        <v>37</v>
      </c>
      <c r="B11" s="3">
        <f t="shared" si="0"/>
        <v>7.143380612401805E-3</v>
      </c>
    </row>
    <row r="12" spans="1:5" x14ac:dyDescent="0.25">
      <c r="A12" s="3">
        <v>41</v>
      </c>
      <c r="B12" s="3">
        <f t="shared" si="0"/>
        <v>8.7249447825754473E-3</v>
      </c>
    </row>
    <row r="13" spans="1:5" x14ac:dyDescent="0.25">
      <c r="A13" s="3">
        <v>45</v>
      </c>
      <c r="B13" s="3">
        <f t="shared" si="0"/>
        <v>1.0656671622232834E-2</v>
      </c>
    </row>
    <row r="14" spans="1:5" x14ac:dyDescent="0.25">
      <c r="A14" s="3">
        <v>49</v>
      </c>
      <c r="B14" s="3">
        <f t="shared" si="0"/>
        <v>1.3016088112202394E-2</v>
      </c>
    </row>
    <row r="15" spans="1:5" x14ac:dyDescent="0.25">
      <c r="A15" s="3">
        <v>53</v>
      </c>
      <c r="B15" s="3">
        <f t="shared" si="0"/>
        <v>1.5897885920699802E-2</v>
      </c>
    </row>
    <row r="16" spans="1:5" x14ac:dyDescent="0.25">
      <c r="A16" s="3">
        <v>57</v>
      </c>
      <c r="B16" s="3">
        <f t="shared" si="0"/>
        <v>1.9417721712458473E-2</v>
      </c>
    </row>
    <row r="17" spans="1:2" x14ac:dyDescent="0.25">
      <c r="A17" s="3">
        <v>61</v>
      </c>
      <c r="B17" s="3">
        <f t="shared" si="0"/>
        <v>2.3716858856783388E-2</v>
      </c>
    </row>
    <row r="18" spans="1:2" x14ac:dyDescent="0.25">
      <c r="A18" s="3">
        <v>65</v>
      </c>
      <c r="B18" s="3">
        <f t="shared" si="0"/>
        <v>2.8967836822570689E-2</v>
      </c>
    </row>
    <row r="19" spans="1:2" x14ac:dyDescent="0.25">
      <c r="A19" s="3">
        <v>69</v>
      </c>
      <c r="B19" s="3">
        <f t="shared" si="0"/>
        <v>3.5381395793021575E-2</v>
      </c>
    </row>
    <row r="20" spans="1:2" x14ac:dyDescent="0.25">
      <c r="A20" s="3">
        <v>73</v>
      </c>
      <c r="B20" s="3">
        <f t="shared" si="0"/>
        <v>4.3214934409153166E-2</v>
      </c>
    </row>
    <row r="21" spans="1:2" x14ac:dyDescent="0.25">
      <c r="A21" s="3">
        <v>77</v>
      </c>
      <c r="B21" s="3">
        <f t="shared" si="0"/>
        <v>5.2782840081050525E-2</v>
      </c>
    </row>
    <row r="22" spans="1:2" x14ac:dyDescent="0.25">
      <c r="A22" s="3">
        <v>81</v>
      </c>
      <c r="B22" s="3">
        <f t="shared" si="0"/>
        <v>6.4469106458522246E-2</v>
      </c>
    </row>
    <row r="23" spans="1:2" x14ac:dyDescent="0.25">
      <c r="A23" s="3">
        <v>85</v>
      </c>
      <c r="B23" s="3">
        <f t="shared" si="0"/>
        <v>7.8742744444560711E-2</v>
      </c>
    </row>
    <row r="24" spans="1:2" x14ac:dyDescent="0.25">
      <c r="A24" s="3">
        <v>89</v>
      </c>
      <c r="B24" s="3">
        <f t="shared" si="0"/>
        <v>9.6176605249687852E-2</v>
      </c>
    </row>
    <row r="25" spans="1:2" x14ac:dyDescent="0.25">
      <c r="A25" s="3">
        <v>93</v>
      </c>
      <c r="B25" s="3">
        <f t="shared" si="0"/>
        <v>0.11747037092245063</v>
      </c>
    </row>
    <row r="26" spans="1:2" x14ac:dyDescent="0.25">
      <c r="A26" s="3">
        <v>97</v>
      </c>
      <c r="B26" s="3">
        <f t="shared" si="0"/>
        <v>0.14347863504677932</v>
      </c>
    </row>
    <row r="27" spans="1:2" x14ac:dyDescent="0.25">
      <c r="A27" s="3">
        <v>101</v>
      </c>
      <c r="B27" s="3">
        <f t="shared" si="0"/>
        <v>0.17524520058319271</v>
      </c>
    </row>
    <row r="28" spans="1:2" x14ac:dyDescent="0.25">
      <c r="A28" s="3">
        <v>105</v>
      </c>
      <c r="B28" s="3">
        <f t="shared" si="0"/>
        <v>0.21404497134664383</v>
      </c>
    </row>
    <row r="29" spans="1:2" x14ac:dyDescent="0.25">
      <c r="A29" s="3">
        <v>109</v>
      </c>
      <c r="B29" s="3">
        <f t="shared" si="0"/>
        <v>0.26143511837310529</v>
      </c>
    </row>
    <row r="30" spans="1:2" x14ac:dyDescent="0.25">
      <c r="A30" s="3">
        <v>113</v>
      </c>
      <c r="B30" s="3">
        <f t="shared" si="0"/>
        <v>0.31931757466084137</v>
      </c>
    </row>
    <row r="31" spans="1:2" x14ac:dyDescent="0.25">
      <c r="A31" s="3">
        <v>117</v>
      </c>
      <c r="B31" s="3">
        <f t="shared" si="0"/>
        <v>0.39001536641976736</v>
      </c>
    </row>
    <row r="32" spans="1:2" x14ac:dyDescent="0.25">
      <c r="A32" s="3">
        <v>121</v>
      </c>
      <c r="B32" s="3">
        <f t="shared" si="0"/>
        <v>0.47636584426995321</v>
      </c>
    </row>
    <row r="33" spans="1:2" x14ac:dyDescent="0.25">
      <c r="A33" s="3">
        <v>125</v>
      </c>
      <c r="B33" s="3">
        <f t="shared" si="0"/>
        <v>0.58183455608461887</v>
      </c>
    </row>
    <row r="34" spans="1:2" x14ac:dyDescent="0.25">
      <c r="A34" s="3">
        <v>129</v>
      </c>
      <c r="B34" s="3">
        <f t="shared" si="0"/>
        <v>0.71065433159465163</v>
      </c>
    </row>
    <row r="35" spans="1:2" x14ac:dyDescent="0.25">
      <c r="A35" s="3">
        <v>133</v>
      </c>
      <c r="B35" s="3">
        <f t="shared" si="0"/>
        <v>0.86799516070817961</v>
      </c>
    </row>
    <row r="36" spans="1:2" x14ac:dyDescent="0.25">
      <c r="A36" s="3">
        <v>137</v>
      </c>
      <c r="B36" s="3">
        <f t="shared" si="0"/>
        <v>1.0601716833586496</v>
      </c>
    </row>
    <row r="37" spans="1:2" x14ac:dyDescent="0.25">
      <c r="A37" s="3">
        <v>141</v>
      </c>
      <c r="B37" s="3">
        <f t="shared" si="0"/>
        <v>1.2948966181775652</v>
      </c>
    </row>
    <row r="38" spans="1:2" x14ac:dyDescent="0.25">
      <c r="A38" s="3">
        <v>145</v>
      </c>
      <c r="B38" s="3">
        <f t="shared" si="0"/>
        <v>1.5815903009743548</v>
      </c>
    </row>
    <row r="39" spans="1:2" x14ac:dyDescent="0.25">
      <c r="A39" s="3">
        <v>149</v>
      </c>
      <c r="B39" s="3">
        <f t="shared" si="0"/>
        <v>1.9317587558894502</v>
      </c>
    </row>
    <row r="40" spans="1:2" x14ac:dyDescent="0.25">
      <c r="A40" s="3">
        <v>153</v>
      </c>
      <c r="B40" s="3">
        <f t="shared" si="0"/>
        <v>2.3594554725434334</v>
      </c>
    </row>
    <row r="41" spans="1:2" x14ac:dyDescent="0.25">
      <c r="A41" s="3">
        <v>170</v>
      </c>
      <c r="B41" s="3">
        <f t="shared" si="0"/>
        <v>5.5202925685957931</v>
      </c>
    </row>
    <row r="42" spans="1:2" x14ac:dyDescent="0.25">
      <c r="A42" s="3">
        <v>178.333333333333</v>
      </c>
      <c r="B42" s="3">
        <f t="shared" si="0"/>
        <v>8.3737141124284804</v>
      </c>
    </row>
    <row r="43" spans="1:2" x14ac:dyDescent="0.25">
      <c r="A43" s="3">
        <v>186.666666666666</v>
      </c>
      <c r="B43" s="3">
        <f t="shared" si="0"/>
        <v>12.702060111013324</v>
      </c>
    </row>
    <row r="44" spans="1:2" x14ac:dyDescent="0.25">
      <c r="A44" s="3">
        <v>194.99999999999901</v>
      </c>
      <c r="B44" s="3">
        <f t="shared" si="0"/>
        <v>19.267714289926307</v>
      </c>
    </row>
    <row r="45" spans="1:2" x14ac:dyDescent="0.25">
      <c r="A45" s="3">
        <v>199</v>
      </c>
      <c r="B45" s="3">
        <v>1</v>
      </c>
    </row>
    <row r="46" spans="1:2" x14ac:dyDescent="0.25">
      <c r="A46" s="3">
        <v>211.66666666666501</v>
      </c>
      <c r="B46" s="3">
        <v>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4D92-AAE7-4E19-B7BF-957BD77E7C7E}">
  <dimension ref="A1:G19"/>
  <sheetViews>
    <sheetView tabSelected="1" workbookViewId="0">
      <selection activeCell="F15" sqref="F15"/>
    </sheetView>
  </sheetViews>
  <sheetFormatPr defaultRowHeight="15" x14ac:dyDescent="0.25"/>
  <cols>
    <col min="1" max="1" width="11.42578125" style="3" customWidth="1"/>
    <col min="2" max="2" width="26.85546875" style="18" bestFit="1" customWidth="1"/>
    <col min="3" max="3" width="22" style="3" customWidth="1"/>
    <col min="4" max="4" width="9.28515625" style="18"/>
    <col min="5" max="5" width="15.5703125" style="3" bestFit="1" customWidth="1"/>
    <col min="6" max="6" width="26.85546875" style="18" bestFit="1" customWidth="1"/>
    <col min="7" max="7" width="11.42578125" style="3" bestFit="1" customWidth="1"/>
  </cols>
  <sheetData>
    <row r="1" spans="1:7" x14ac:dyDescent="0.25">
      <c r="A1" s="1" t="s">
        <v>87</v>
      </c>
      <c r="B1" s="19" t="s">
        <v>70</v>
      </c>
      <c r="C1" s="1" t="s">
        <v>62</v>
      </c>
      <c r="E1" s="1" t="s">
        <v>88</v>
      </c>
      <c r="F1" s="19" t="s">
        <v>70</v>
      </c>
      <c r="G1" s="1" t="s">
        <v>74</v>
      </c>
    </row>
    <row r="2" spans="1:7" x14ac:dyDescent="0.25">
      <c r="A2" s="2" t="s">
        <v>63</v>
      </c>
      <c r="B2" s="20" t="s">
        <v>75</v>
      </c>
      <c r="C2" s="2" t="s">
        <v>78</v>
      </c>
      <c r="E2" s="2" t="s">
        <v>71</v>
      </c>
      <c r="F2" s="20" t="s">
        <v>72</v>
      </c>
      <c r="G2" s="2" t="s">
        <v>73</v>
      </c>
    </row>
    <row r="3" spans="1:7" x14ac:dyDescent="0.25">
      <c r="A3" s="22" t="s">
        <v>64</v>
      </c>
      <c r="B3" s="21" t="s">
        <v>76</v>
      </c>
      <c r="C3" s="2" t="s">
        <v>77</v>
      </c>
      <c r="E3" s="22" t="s">
        <v>89</v>
      </c>
      <c r="F3" s="21" t="s">
        <v>90</v>
      </c>
      <c r="G3" s="22" t="s">
        <v>91</v>
      </c>
    </row>
    <row r="4" spans="1:7" x14ac:dyDescent="0.25">
      <c r="A4" s="22" t="s">
        <v>65</v>
      </c>
      <c r="B4" s="21" t="s">
        <v>79</v>
      </c>
      <c r="C4" s="2" t="s">
        <v>207</v>
      </c>
      <c r="E4" s="22" t="s">
        <v>92</v>
      </c>
      <c r="F4" s="21" t="s">
        <v>93</v>
      </c>
      <c r="G4" s="22" t="s">
        <v>94</v>
      </c>
    </row>
    <row r="5" spans="1:7" x14ac:dyDescent="0.25">
      <c r="A5" s="22" t="s">
        <v>66</v>
      </c>
      <c r="B5" s="21" t="s">
        <v>80</v>
      </c>
      <c r="C5" s="2" t="s">
        <v>208</v>
      </c>
      <c r="E5" s="22" t="s">
        <v>95</v>
      </c>
      <c r="F5" s="21" t="s">
        <v>96</v>
      </c>
      <c r="G5" s="22" t="s">
        <v>97</v>
      </c>
    </row>
    <row r="6" spans="1:7" x14ac:dyDescent="0.25">
      <c r="A6" s="22" t="s">
        <v>67</v>
      </c>
      <c r="B6" s="21" t="s">
        <v>81</v>
      </c>
      <c r="C6" s="2" t="s">
        <v>82</v>
      </c>
      <c r="E6" s="22" t="s">
        <v>98</v>
      </c>
      <c r="F6" s="21" t="s">
        <v>99</v>
      </c>
      <c r="G6" s="22" t="s">
        <v>100</v>
      </c>
    </row>
    <row r="7" spans="1:7" x14ac:dyDescent="0.25">
      <c r="A7" s="22" t="s">
        <v>68</v>
      </c>
      <c r="B7" s="21" t="s">
        <v>83</v>
      </c>
      <c r="C7" s="2" t="s">
        <v>84</v>
      </c>
      <c r="E7" s="22" t="s">
        <v>57</v>
      </c>
      <c r="F7" s="21" t="s">
        <v>101</v>
      </c>
      <c r="G7" s="2">
        <v>0</v>
      </c>
    </row>
    <row r="8" spans="1:7" x14ac:dyDescent="0.25">
      <c r="A8" s="22" t="s">
        <v>69</v>
      </c>
      <c r="B8" s="21" t="s">
        <v>85</v>
      </c>
      <c r="C8" s="2" t="s">
        <v>86</v>
      </c>
    </row>
    <row r="10" spans="1:7" x14ac:dyDescent="0.25">
      <c r="G10"/>
    </row>
    <row r="11" spans="1:7" x14ac:dyDescent="0.25">
      <c r="G11"/>
    </row>
    <row r="12" spans="1:7" x14ac:dyDescent="0.25">
      <c r="G12"/>
    </row>
    <row r="13" spans="1:7" x14ac:dyDescent="0.25">
      <c r="G13"/>
    </row>
    <row r="14" spans="1:7" x14ac:dyDescent="0.25">
      <c r="G14"/>
    </row>
    <row r="15" spans="1:7" x14ac:dyDescent="0.25">
      <c r="G15"/>
    </row>
    <row r="16" spans="1:7" x14ac:dyDescent="0.25">
      <c r="G16"/>
    </row>
    <row r="17" spans="7:7" x14ac:dyDescent="0.25">
      <c r="G17"/>
    </row>
    <row r="18" spans="7:7" x14ac:dyDescent="0.25">
      <c r="G18"/>
    </row>
    <row r="19" spans="7:7" x14ac:dyDescent="0.25">
      <c r="G1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9217" r:id="rId3">
          <objectPr defaultSize="0" r:id="rId4">
            <anchor moveWithCells="1">
              <from>
                <xdr:col>1</xdr:col>
                <xdr:colOff>1514475</xdr:colOff>
                <xdr:row>9</xdr:row>
                <xdr:rowOff>66675</xdr:rowOff>
              </from>
              <to>
                <xdr:col>5</xdr:col>
                <xdr:colOff>923925</xdr:colOff>
                <xdr:row>23</xdr:row>
                <xdr:rowOff>38100</xdr:rowOff>
              </to>
            </anchor>
          </objectPr>
        </oleObject>
      </mc:Choice>
      <mc:Fallback>
        <oleObject progId="Visio.Drawing.15" shapeId="921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E3D9-5CAF-4EC4-9DD5-0FC684CA6019}">
  <dimension ref="A1:AA34"/>
  <sheetViews>
    <sheetView zoomScale="85" zoomScaleNormal="85" workbookViewId="0">
      <selection activeCell="C5" sqref="C5"/>
    </sheetView>
  </sheetViews>
  <sheetFormatPr defaultRowHeight="15" x14ac:dyDescent="0.25"/>
  <cols>
    <col min="2" max="2" width="11.28515625" customWidth="1"/>
    <col min="3" max="3" width="9.42578125" bestFit="1" customWidth="1"/>
    <col min="4" max="9" width="10.42578125" bestFit="1" customWidth="1"/>
    <col min="10" max="20" width="11.42578125" bestFit="1" customWidth="1"/>
    <col min="21" max="27" width="10.42578125" bestFit="1" customWidth="1"/>
  </cols>
  <sheetData>
    <row r="1" spans="1:8" x14ac:dyDescent="0.25">
      <c r="A1" t="s">
        <v>36</v>
      </c>
      <c r="B1" t="s">
        <v>48</v>
      </c>
      <c r="C1" t="s">
        <v>49</v>
      </c>
      <c r="F1">
        <v>3</v>
      </c>
      <c r="G1">
        <v>10</v>
      </c>
      <c r="H1">
        <v>26</v>
      </c>
    </row>
    <row r="2" spans="1:8" x14ac:dyDescent="0.25">
      <c r="A2" s="9">
        <v>1</v>
      </c>
      <c r="B2">
        <v>5.4173699767269191E-2</v>
      </c>
      <c r="C2">
        <f t="shared" ref="C2:C25" si="0">EXP((B2-offset)/factor)/factor2</f>
        <v>1.1262514578997743E-3</v>
      </c>
      <c r="F2">
        <f ca="1">IF(RAND()&lt;$C2*10,1,0)</f>
        <v>0</v>
      </c>
      <c r="G2">
        <f ca="1">IF(RAND()&lt;$C2*10,1,0)</f>
        <v>0</v>
      </c>
      <c r="H2">
        <f ca="1">IF(RAND()&lt;$C2*10,1,0)</f>
        <v>0</v>
      </c>
    </row>
    <row r="3" spans="1:8" x14ac:dyDescent="0.25">
      <c r="A3" s="9">
        <v>2</v>
      </c>
      <c r="B3">
        <v>0.17396640627627621</v>
      </c>
      <c r="C3">
        <f t="shared" si="0"/>
        <v>1.1330175363604767E-3</v>
      </c>
      <c r="F3">
        <f ca="1" xml:space="preserve"> IF(F2=1,1, IF(RAND()&lt;$C3*10,1,0))</f>
        <v>0</v>
      </c>
      <c r="G3">
        <f t="shared" ref="G3:H3" ca="1" si="1" xml:space="preserve"> IF(G2=1,1, IF(RAND()&lt;$C3*10,1,0))</f>
        <v>0</v>
      </c>
      <c r="H3">
        <f t="shared" ca="1" si="1"/>
        <v>0</v>
      </c>
    </row>
    <row r="4" spans="1:8" x14ac:dyDescent="0.25">
      <c r="A4" s="9">
        <v>3</v>
      </c>
      <c r="B4">
        <v>0.49990484422090387</v>
      </c>
      <c r="C4">
        <f t="shared" si="0"/>
        <v>1.1516335142114924E-3</v>
      </c>
      <c r="F4">
        <f t="shared" ref="F4" ca="1" si="2" xml:space="preserve"> IF(F3=1,1, IF(RAND()&lt;$C4*10,1,0))</f>
        <v>0</v>
      </c>
      <c r="G4">
        <f t="shared" ref="G4:G25" ca="1" si="3" xml:space="preserve"> IF(G3=1,1, IF(RAND()&lt;$C4*10,1,0))</f>
        <v>0</v>
      </c>
      <c r="H4">
        <f t="shared" ref="H4:H25" ca="1" si="4" xml:space="preserve"> IF(H3=1,1, IF(RAND()&lt;$C4*10,1,0))</f>
        <v>0</v>
      </c>
    </row>
    <row r="5" spans="1:8" x14ac:dyDescent="0.25">
      <c r="A5" s="9">
        <v>4</v>
      </c>
      <c r="B5">
        <v>1.2854475353047672</v>
      </c>
      <c r="C5">
        <f t="shared" si="0"/>
        <v>1.1977664325336071E-3</v>
      </c>
      <c r="F5">
        <f t="shared" ref="F5:F25" ca="1" si="5" xml:space="preserve"> IF(F4=1,1, IF(RAND()&lt;$C5*10,1,0))</f>
        <v>0</v>
      </c>
      <c r="G5">
        <f t="shared" ca="1" si="3"/>
        <v>0</v>
      </c>
      <c r="H5">
        <f t="shared" ca="1" si="4"/>
        <v>0</v>
      </c>
    </row>
    <row r="6" spans="1:8" x14ac:dyDescent="0.25">
      <c r="A6" s="9">
        <v>5</v>
      </c>
      <c r="B6">
        <v>2.9577837877438702</v>
      </c>
      <c r="C6">
        <f t="shared" si="0"/>
        <v>1.3022262877642151E-3</v>
      </c>
      <c r="F6">
        <f t="shared" ca="1" si="5"/>
        <v>0</v>
      </c>
      <c r="G6">
        <f t="shared" ca="1" si="3"/>
        <v>0</v>
      </c>
      <c r="H6">
        <f t="shared" ca="1" si="4"/>
        <v>0</v>
      </c>
    </row>
    <row r="7" spans="1:8" x14ac:dyDescent="0.25">
      <c r="A7" s="9">
        <v>6</v>
      </c>
      <c r="B7">
        <v>6.0900877456475726</v>
      </c>
      <c r="C7">
        <f t="shared" si="0"/>
        <v>1.5230128736584082E-3</v>
      </c>
      <c r="F7">
        <f t="shared" ca="1" si="5"/>
        <v>0</v>
      </c>
      <c r="G7">
        <f t="shared" ca="1" si="3"/>
        <v>0</v>
      </c>
      <c r="H7">
        <f t="shared" ca="1" si="4"/>
        <v>0</v>
      </c>
    </row>
    <row r="8" spans="1:8" x14ac:dyDescent="0.25">
      <c r="A8" s="9">
        <v>7</v>
      </c>
      <c r="B8">
        <v>11.220849394978329</v>
      </c>
      <c r="C8">
        <f t="shared" si="0"/>
        <v>1.9684149188810784E-3</v>
      </c>
      <c r="F8">
        <f t="shared" ca="1" si="5"/>
        <v>0</v>
      </c>
      <c r="G8">
        <f t="shared" ca="1" si="3"/>
        <v>0</v>
      </c>
      <c r="H8">
        <f t="shared" ca="1" si="4"/>
        <v>0</v>
      </c>
    </row>
    <row r="9" spans="1:8" x14ac:dyDescent="0.25">
      <c r="A9" s="9">
        <v>8</v>
      </c>
      <c r="B9">
        <v>18.500053072823437</v>
      </c>
      <c r="C9">
        <f t="shared" si="0"/>
        <v>2.8325823678756997E-3</v>
      </c>
      <c r="F9">
        <f t="shared" ca="1" si="5"/>
        <v>0</v>
      </c>
      <c r="G9">
        <f t="shared" ca="1" si="3"/>
        <v>0</v>
      </c>
      <c r="H9">
        <f t="shared" ca="1" si="4"/>
        <v>0</v>
      </c>
    </row>
    <row r="10" spans="1:8" x14ac:dyDescent="0.25">
      <c r="A10" s="9">
        <v>9</v>
      </c>
      <c r="B10">
        <v>27.293879687068507</v>
      </c>
      <c r="C10">
        <f t="shared" si="0"/>
        <v>4.3968137187910313E-3</v>
      </c>
      <c r="F10">
        <f t="shared" ca="1" si="5"/>
        <v>0</v>
      </c>
      <c r="G10">
        <f t="shared" ca="1" si="3"/>
        <v>0</v>
      </c>
      <c r="H10">
        <f t="shared" ca="1" si="4"/>
        <v>0</v>
      </c>
    </row>
    <row r="11" spans="1:8" x14ac:dyDescent="0.25">
      <c r="A11" s="9">
        <v>10</v>
      </c>
      <c r="B11">
        <v>36.033183131256365</v>
      </c>
      <c r="C11">
        <f t="shared" si="0"/>
        <v>6.8062771453359389E-3</v>
      </c>
      <c r="F11">
        <f t="shared" ca="1" si="5"/>
        <v>0</v>
      </c>
      <c r="G11">
        <f t="shared" ca="1" si="3"/>
        <v>0</v>
      </c>
      <c r="H11">
        <f t="shared" ca="1" si="4"/>
        <v>0</v>
      </c>
    </row>
    <row r="12" spans="1:8" x14ac:dyDescent="0.25">
      <c r="A12" s="9">
        <v>11</v>
      </c>
      <c r="B12">
        <v>42.56817610080445</v>
      </c>
      <c r="C12">
        <f t="shared" si="0"/>
        <v>9.4365924382173189E-3</v>
      </c>
      <c r="F12">
        <f t="shared" ca="1" si="5"/>
        <v>0</v>
      </c>
      <c r="G12">
        <f t="shared" ca="1" si="3"/>
        <v>0</v>
      </c>
      <c r="H12">
        <f t="shared" ca="1" si="4"/>
        <v>0</v>
      </c>
    </row>
    <row r="13" spans="1:8" x14ac:dyDescent="0.25">
      <c r="A13" s="9">
        <v>12</v>
      </c>
      <c r="B13">
        <v>45</v>
      </c>
      <c r="C13">
        <f t="shared" si="0"/>
        <v>1.0656671622232834E-2</v>
      </c>
      <c r="F13">
        <f t="shared" ca="1" si="5"/>
        <v>0</v>
      </c>
      <c r="G13">
        <f t="shared" ca="1" si="3"/>
        <v>1</v>
      </c>
      <c r="H13">
        <f t="shared" ca="1" si="4"/>
        <v>0</v>
      </c>
    </row>
    <row r="14" spans="1:8" x14ac:dyDescent="0.25">
      <c r="A14" s="9">
        <v>13</v>
      </c>
      <c r="B14">
        <v>42.56817610080445</v>
      </c>
      <c r="C14">
        <f t="shared" si="0"/>
        <v>9.4365924382173189E-3</v>
      </c>
      <c r="F14">
        <f t="shared" ca="1" si="5"/>
        <v>0</v>
      </c>
      <c r="G14">
        <f t="shared" ca="1" si="3"/>
        <v>1</v>
      </c>
      <c r="H14">
        <f t="shared" ca="1" si="4"/>
        <v>0</v>
      </c>
    </row>
    <row r="15" spans="1:8" x14ac:dyDescent="0.25">
      <c r="A15" s="9">
        <v>14</v>
      </c>
      <c r="B15">
        <v>36.033183131256365</v>
      </c>
      <c r="C15">
        <f t="shared" si="0"/>
        <v>6.8062771453359389E-3</v>
      </c>
      <c r="F15">
        <f t="shared" ca="1" si="5"/>
        <v>0</v>
      </c>
      <c r="G15">
        <f t="shared" ca="1" si="3"/>
        <v>1</v>
      </c>
      <c r="H15">
        <f t="shared" ca="1" si="4"/>
        <v>0</v>
      </c>
    </row>
    <row r="16" spans="1:8" x14ac:dyDescent="0.25">
      <c r="A16" s="9">
        <v>15</v>
      </c>
      <c r="B16">
        <v>27.293879687068507</v>
      </c>
      <c r="C16">
        <f t="shared" si="0"/>
        <v>4.3968137187910313E-3</v>
      </c>
      <c r="F16">
        <f t="shared" ca="1" si="5"/>
        <v>0</v>
      </c>
      <c r="G16">
        <f t="shared" ca="1" si="3"/>
        <v>1</v>
      </c>
      <c r="H16">
        <f t="shared" ca="1" si="4"/>
        <v>0</v>
      </c>
    </row>
    <row r="17" spans="1:27" x14ac:dyDescent="0.25">
      <c r="A17" s="9">
        <v>16</v>
      </c>
      <c r="B17">
        <v>18.500053072823437</v>
      </c>
      <c r="C17">
        <f t="shared" si="0"/>
        <v>2.8325823678756997E-3</v>
      </c>
      <c r="F17">
        <f t="shared" ca="1" si="5"/>
        <v>0</v>
      </c>
      <c r="G17">
        <f t="shared" ca="1" si="3"/>
        <v>1</v>
      </c>
      <c r="H17">
        <f t="shared" ca="1" si="4"/>
        <v>0</v>
      </c>
    </row>
    <row r="18" spans="1:27" x14ac:dyDescent="0.25">
      <c r="A18" s="9">
        <v>17</v>
      </c>
      <c r="B18">
        <v>11.220849394978329</v>
      </c>
      <c r="C18">
        <f t="shared" si="0"/>
        <v>1.9684149188810784E-3</v>
      </c>
      <c r="F18">
        <f t="shared" ca="1" si="5"/>
        <v>0</v>
      </c>
      <c r="G18">
        <f t="shared" ca="1" si="3"/>
        <v>1</v>
      </c>
      <c r="H18">
        <f t="shared" ca="1" si="4"/>
        <v>0</v>
      </c>
    </row>
    <row r="19" spans="1:27" x14ac:dyDescent="0.25">
      <c r="A19" s="9">
        <v>18</v>
      </c>
      <c r="B19">
        <v>6.0900877456475726</v>
      </c>
      <c r="C19">
        <f t="shared" si="0"/>
        <v>1.5230128736584082E-3</v>
      </c>
      <c r="F19">
        <f t="shared" ca="1" si="5"/>
        <v>0</v>
      </c>
      <c r="G19">
        <f t="shared" ca="1" si="3"/>
        <v>1</v>
      </c>
      <c r="H19">
        <f t="shared" ca="1" si="4"/>
        <v>0</v>
      </c>
    </row>
    <row r="20" spans="1:27" x14ac:dyDescent="0.25">
      <c r="A20" s="9">
        <v>19</v>
      </c>
      <c r="B20">
        <v>2.9577837877438702</v>
      </c>
      <c r="C20">
        <f t="shared" si="0"/>
        <v>1.3022262877642151E-3</v>
      </c>
      <c r="F20">
        <f t="shared" ca="1" si="5"/>
        <v>0</v>
      </c>
      <c r="G20">
        <f t="shared" ca="1" si="3"/>
        <v>1</v>
      </c>
      <c r="H20">
        <f t="shared" ca="1" si="4"/>
        <v>0</v>
      </c>
    </row>
    <row r="21" spans="1:27" x14ac:dyDescent="0.25">
      <c r="A21" s="9">
        <v>20</v>
      </c>
      <c r="B21">
        <v>1.2854475353047672</v>
      </c>
      <c r="C21">
        <f t="shared" si="0"/>
        <v>1.1977664325336071E-3</v>
      </c>
      <c r="F21">
        <f t="shared" ca="1" si="5"/>
        <v>0</v>
      </c>
      <c r="G21">
        <f t="shared" ca="1" si="3"/>
        <v>1</v>
      </c>
      <c r="H21">
        <f t="shared" ca="1" si="4"/>
        <v>0</v>
      </c>
    </row>
    <row r="22" spans="1:27" x14ac:dyDescent="0.25">
      <c r="A22" s="9">
        <v>21</v>
      </c>
      <c r="B22">
        <v>0.49990484422090387</v>
      </c>
      <c r="C22">
        <f t="shared" si="0"/>
        <v>1.1516335142114924E-3</v>
      </c>
      <c r="F22">
        <f t="shared" ca="1" si="5"/>
        <v>0</v>
      </c>
      <c r="G22">
        <f t="shared" ca="1" si="3"/>
        <v>1</v>
      </c>
      <c r="H22">
        <f t="shared" ca="1" si="4"/>
        <v>0</v>
      </c>
    </row>
    <row r="23" spans="1:27" x14ac:dyDescent="0.25">
      <c r="A23" s="9">
        <v>22</v>
      </c>
      <c r="B23">
        <v>0.17396640627627621</v>
      </c>
      <c r="C23">
        <f t="shared" si="0"/>
        <v>1.1330175363604767E-3</v>
      </c>
      <c r="F23">
        <f t="shared" ca="1" si="5"/>
        <v>0</v>
      </c>
      <c r="G23">
        <f t="shared" ca="1" si="3"/>
        <v>1</v>
      </c>
      <c r="H23">
        <f t="shared" ca="1" si="4"/>
        <v>0</v>
      </c>
    </row>
    <row r="24" spans="1:27" x14ac:dyDescent="0.25">
      <c r="A24" s="9">
        <v>23</v>
      </c>
      <c r="B24">
        <v>5.4173699767269191E-2</v>
      </c>
      <c r="C24">
        <f t="shared" si="0"/>
        <v>1.1262514578997743E-3</v>
      </c>
      <c r="F24">
        <f t="shared" ca="1" si="5"/>
        <v>0</v>
      </c>
      <c r="G24">
        <f t="shared" ca="1" si="3"/>
        <v>1</v>
      </c>
      <c r="H24">
        <f t="shared" ca="1" si="4"/>
        <v>0</v>
      </c>
    </row>
    <row r="25" spans="1:27" x14ac:dyDescent="0.25">
      <c r="A25" s="9">
        <v>24</v>
      </c>
      <c r="B25">
        <v>1.5095818255613036E-2</v>
      </c>
      <c r="C25">
        <f t="shared" si="0"/>
        <v>1.1240530302953152E-3</v>
      </c>
      <c r="E25">
        <f ca="1">SUM(F25:H25)</f>
        <v>1</v>
      </c>
      <c r="F25">
        <f t="shared" ca="1" si="5"/>
        <v>0</v>
      </c>
      <c r="G25">
        <f t="shared" ca="1" si="3"/>
        <v>1</v>
      </c>
      <c r="H25">
        <f t="shared" ca="1" si="4"/>
        <v>0</v>
      </c>
    </row>
    <row r="31" spans="1:27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4" spans="3:27" x14ac:dyDescent="0.25">
      <c r="C34" s="1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Line Data</vt:lpstr>
      <vt:lpstr>Load Data</vt:lpstr>
      <vt:lpstr>DER Units</vt:lpstr>
      <vt:lpstr>Energy Price</vt:lpstr>
      <vt:lpstr>Wind Speed</vt:lpstr>
      <vt:lpstr>Fragility Curve</vt:lpstr>
      <vt:lpstr>Hurricane</vt:lpstr>
      <vt:lpstr>Sheet3</vt:lpstr>
      <vt:lpstr>factor</vt:lpstr>
      <vt:lpstr>factor2</vt:lpstr>
      <vt:lpstr>offset</vt:lpstr>
      <vt:lpstr>sdev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Hosseini</dc:creator>
  <cp:lastModifiedBy>Mehdi Hosseini</cp:lastModifiedBy>
  <dcterms:created xsi:type="dcterms:W3CDTF">2020-06-26T18:33:02Z</dcterms:created>
  <dcterms:modified xsi:type="dcterms:W3CDTF">2021-02-09T02:02:22Z</dcterms:modified>
</cp:coreProperties>
</file>